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Sheet1!$A$1:$I$59</definedName>
    <definedName name="_xlnm.Print_Titles" localSheetId="0">Sheet1!$1:$12</definedName>
  </definedNames>
  <calcPr calcId="162913"/>
</workbook>
</file>

<file path=xl/calcChain.xml><?xml version="1.0" encoding="utf-8"?>
<calcChain xmlns="http://schemas.openxmlformats.org/spreadsheetml/2006/main">
  <c r="G49" i="1" l="1"/>
  <c r="C49" i="1" s="1"/>
  <c r="E56" i="1"/>
  <c r="C56" i="1"/>
  <c r="G56" i="1"/>
  <c r="C24" i="1"/>
  <c r="C21" i="1"/>
  <c r="I20" i="1"/>
  <c r="C20" i="1"/>
  <c r="C25" i="1"/>
  <c r="C28" i="1"/>
  <c r="G30" i="1"/>
  <c r="G59" i="1" s="1"/>
  <c r="C33" i="1"/>
  <c r="C51" i="1"/>
  <c r="C54" i="1"/>
  <c r="C45" i="1"/>
  <c r="C44" i="1"/>
  <c r="C43" i="1"/>
  <c r="C42" i="1"/>
  <c r="C41" i="1"/>
  <c r="C40" i="1"/>
  <c r="C39" i="1"/>
  <c r="C38" i="1"/>
  <c r="C37" i="1"/>
  <c r="C36" i="1"/>
  <c r="I50" i="1"/>
  <c r="C50" i="1"/>
  <c r="C18" i="1"/>
  <c r="C22" i="1"/>
  <c r="C23" i="1"/>
  <c r="C27" i="1"/>
  <c r="C47" i="1"/>
  <c r="C52" i="1"/>
  <c r="C34" i="1"/>
  <c r="C19" i="1"/>
  <c r="C29" i="1"/>
  <c r="E59" i="1"/>
  <c r="C16" i="1"/>
  <c r="C57" i="1"/>
  <c r="C26" i="1"/>
  <c r="C48" i="1"/>
  <c r="I59" i="1"/>
  <c r="C30" i="1" l="1"/>
  <c r="C59" i="1" s="1"/>
</calcChain>
</file>

<file path=xl/sharedStrings.xml><?xml version="1.0" encoding="utf-8"?>
<sst xmlns="http://schemas.openxmlformats.org/spreadsheetml/2006/main" count="66" uniqueCount="54">
  <si>
    <t xml:space="preserve">  Source of Funds</t>
  </si>
  <si>
    <t>Total</t>
  </si>
  <si>
    <t>Current</t>
  </si>
  <si>
    <t>Plant</t>
  </si>
  <si>
    <t>Gifts</t>
  </si>
  <si>
    <t/>
  </si>
  <si>
    <t xml:space="preserve">  Auxiliary plant -</t>
  </si>
  <si>
    <t xml:space="preserve">    New buildings -</t>
  </si>
  <si>
    <t xml:space="preserve">    Improvements to buildings -</t>
  </si>
  <si>
    <t xml:space="preserve">    Improvements other than buildings -</t>
  </si>
  <si>
    <t xml:space="preserve">    Library books </t>
  </si>
  <si>
    <t>Louisiana State University</t>
  </si>
  <si>
    <t xml:space="preserve">  Educational plant -</t>
  </si>
  <si>
    <t xml:space="preserve">    Improvements to buildings - </t>
  </si>
  <si>
    <t xml:space="preserve">        Total </t>
  </si>
  <si>
    <t xml:space="preserve">  Equipment - unallocated -</t>
  </si>
  <si>
    <t xml:space="preserve">    Movable items</t>
  </si>
  <si>
    <t>ANALYSIS G-2A</t>
  </si>
  <si>
    <t>Changes in Investment in Plant</t>
  </si>
  <si>
    <t xml:space="preserve">      Field house</t>
  </si>
  <si>
    <t xml:space="preserve">      Maison Francaise (French House) renovation</t>
  </si>
  <si>
    <t xml:space="preserve">      Natatorium renovation</t>
  </si>
  <si>
    <t xml:space="preserve">      University recreation expansion</t>
  </si>
  <si>
    <t xml:space="preserve">      Patrick F. Taylor hall engineering renovations</t>
  </si>
  <si>
    <t xml:space="preserve">      Assembly center </t>
  </si>
  <si>
    <t xml:space="preserve">      Veterinary Medicine linear vault</t>
  </si>
  <si>
    <t xml:space="preserve">      Veterinary Medicine building</t>
  </si>
  <si>
    <t xml:space="preserve">      Beach volleyball</t>
  </si>
  <si>
    <t xml:space="preserve">      Women's softball batting facility</t>
  </si>
  <si>
    <t xml:space="preserve">      Tiger stadium</t>
  </si>
  <si>
    <t xml:space="preserve">      Ruffin G. Pleasant hall admission and recruiting center</t>
  </si>
  <si>
    <t xml:space="preserve">      Memorial tower renovation</t>
  </si>
  <si>
    <t xml:space="preserve">      Demonstration equipment and supplies building</t>
  </si>
  <si>
    <t>For the year ended June 30, 2019</t>
  </si>
  <si>
    <t xml:space="preserve">      Nicholson Gateway Project - </t>
  </si>
  <si>
    <t xml:space="preserve">         Bayou hall</t>
  </si>
  <si>
    <t xml:space="preserve">      Spruce hall</t>
  </si>
  <si>
    <t xml:space="preserve">         Canal hall</t>
  </si>
  <si>
    <t xml:space="preserve">         Delta hall</t>
  </si>
  <si>
    <t xml:space="preserve">         Gateway center</t>
  </si>
  <si>
    <t xml:space="preserve">         Gulf hall</t>
  </si>
  <si>
    <t xml:space="preserve">         Marsh hall</t>
  </si>
  <si>
    <t xml:space="preserve">         Oxbow hall</t>
  </si>
  <si>
    <t xml:space="preserve">         Parking garage</t>
  </si>
  <si>
    <t xml:space="preserve">         Riverbend hall</t>
  </si>
  <si>
    <t xml:space="preserve">      Nicholson drive improvements</t>
  </si>
  <si>
    <t xml:space="preserve">      Track stadium resurfacing</t>
  </si>
  <si>
    <t xml:space="preserve">      Alex Box batting cages</t>
  </si>
  <si>
    <t xml:space="preserve">      Powerhouse allison overhaul</t>
  </si>
  <si>
    <t xml:space="preserve">      Old president's house</t>
  </si>
  <si>
    <t xml:space="preserve">      Design building recruitement center</t>
  </si>
  <si>
    <t xml:space="preserve">      Laboratory school chiller</t>
  </si>
  <si>
    <t xml:space="preserve">      Huey P Long field house</t>
  </si>
  <si>
    <t xml:space="preserve">      Music building recital hall and board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</si>
</sst>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00_);\(#,##0.000000\)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2"/>
      <color rgb="FF461D7C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5" fontId="3" fillId="0" borderId="0" xfId="2" applyNumberFormat="1" applyFont="1" applyAlignment="1" applyProtection="1">
      <alignment vertical="center"/>
    </xf>
    <xf numFmtId="0" fontId="4" fillId="0" borderId="0" xfId="4" applyFont="1"/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65" fontId="7" fillId="0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65" fontId="9" fillId="0" borderId="0" xfId="2" applyNumberFormat="1" applyFont="1" applyFill="1" applyBorder="1" applyAlignment="1" applyProtection="1">
      <alignment vertical="center"/>
    </xf>
    <xf numFmtId="0" fontId="10" fillId="0" borderId="0" xfId="4" applyFont="1"/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 applyProtection="1">
      <alignment vertical="center"/>
    </xf>
    <xf numFmtId="41" fontId="5" fillId="0" borderId="0" xfId="0" applyNumberFormat="1" applyFont="1" applyFill="1" applyAlignment="1" applyProtection="1">
      <alignment vertical="center"/>
    </xf>
    <xf numFmtId="42" fontId="4" fillId="0" borderId="0" xfId="0" applyNumberFormat="1" applyFont="1" applyFill="1" applyAlignment="1" applyProtection="1">
      <alignment vertical="center"/>
    </xf>
    <xf numFmtId="41" fontId="4" fillId="0" borderId="0" xfId="3" applyNumberFormat="1" applyFont="1" applyFill="1" applyAlignment="1" applyProtection="1">
      <alignment vertical="center"/>
    </xf>
    <xf numFmtId="41" fontId="4" fillId="0" borderId="0" xfId="3" applyNumberFormat="1" applyFont="1" applyFill="1" applyAlignment="1" applyProtection="1">
      <alignment horizontal="center" vertical="center"/>
    </xf>
    <xf numFmtId="41" fontId="5" fillId="0" borderId="0" xfId="0" applyNumberFormat="1" applyFont="1" applyFill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0" xfId="1" applyNumberFormat="1" applyFont="1" applyFill="1" applyAlignment="1" applyProtection="1">
      <alignment vertical="center"/>
    </xf>
    <xf numFmtId="41" fontId="4" fillId="0" borderId="0" xfId="1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1" fontId="4" fillId="0" borderId="0" xfId="1" applyNumberFormat="1" applyFont="1" applyFill="1" applyAlignment="1" applyProtection="1">
      <alignment horizontal="right" vertical="center"/>
    </xf>
    <xf numFmtId="41" fontId="4" fillId="0" borderId="3" xfId="3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</xf>
    <xf numFmtId="41" fontId="4" fillId="0" borderId="3" xfId="1" applyNumberFormat="1" applyFont="1" applyFill="1" applyBorder="1" applyAlignment="1" applyProtection="1">
      <alignment vertical="center"/>
    </xf>
    <xf numFmtId="166" fontId="4" fillId="0" borderId="0" xfId="0" applyNumberFormat="1" applyFont="1" applyFill="1" applyAlignment="1" applyProtection="1">
      <alignment vertical="center"/>
    </xf>
    <xf numFmtId="164" fontId="4" fillId="0" borderId="0" xfId="3" applyNumberFormat="1" applyFont="1" applyFill="1" applyAlignment="1" applyProtection="1">
      <alignment vertical="center"/>
    </xf>
    <xf numFmtId="42" fontId="4" fillId="0" borderId="4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Alignment="1" applyProtection="1">
      <alignment vertical="center"/>
    </xf>
    <xf numFmtId="164" fontId="5" fillId="0" borderId="0" xfId="3" applyNumberFormat="1" applyFont="1" applyFill="1" applyAlignment="1">
      <alignment vertical="center"/>
    </xf>
    <xf numFmtId="5" fontId="5" fillId="0" borderId="0" xfId="0" applyNumberFormat="1" applyFont="1" applyFill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165" fontId="8" fillId="0" borderId="0" xfId="2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3"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1743075</xdr:colOff>
      <xdr:row>6</xdr:row>
      <xdr:rowOff>38100</xdr:rowOff>
    </xdr:to>
    <xdr:pic>
      <xdr:nvPicPr>
        <xdr:cNvPr id="1104" name="Picture 2" descr="lsu logo&#10;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743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883"/>
  <sheetViews>
    <sheetView showGridLines="0" tabSelected="1" zoomScaleNormal="100" zoomScaleSheetLayoutView="75" workbookViewId="0">
      <selection activeCell="O23" sqref="O23"/>
    </sheetView>
  </sheetViews>
  <sheetFormatPr defaultRowHeight="12" x14ac:dyDescent="0.2"/>
  <cols>
    <col min="1" max="1" width="55.7109375" style="3" customWidth="1"/>
    <col min="2" max="2" width="1.85546875" style="3" customWidth="1"/>
    <col min="3" max="3" width="15.140625" style="3" customWidth="1"/>
    <col min="4" max="4" width="1.85546875" style="3" customWidth="1"/>
    <col min="5" max="5" width="15" style="3" customWidth="1"/>
    <col min="6" max="6" width="1.85546875" style="3" customWidth="1"/>
    <col min="7" max="7" width="16.7109375" style="3" customWidth="1"/>
    <col min="8" max="8" width="1.85546875" style="3" customWidth="1"/>
    <col min="9" max="9" width="14.7109375" style="3" customWidth="1"/>
    <col min="10" max="10" width="4.140625" style="3" customWidth="1"/>
    <col min="11" max="16384" width="9.140625" style="3"/>
  </cols>
  <sheetData>
    <row r="1" spans="1:256" ht="9.75" customHeight="1" x14ac:dyDescent="0.2">
      <c r="A1" s="1"/>
      <c r="B1" s="2"/>
      <c r="C1" s="2"/>
      <c r="D1" s="2"/>
      <c r="E1" s="2"/>
      <c r="F1" s="2"/>
      <c r="G1" s="2"/>
      <c r="H1" s="2"/>
    </row>
    <row r="2" spans="1:256" ht="10.5" customHeight="1" x14ac:dyDescent="0.2">
      <c r="A2" s="1"/>
      <c r="B2" s="2"/>
      <c r="C2" s="2"/>
      <c r="D2" s="2"/>
      <c r="E2" s="2"/>
      <c r="F2" s="2"/>
      <c r="G2" s="2"/>
      <c r="H2" s="2"/>
      <c r="I2" s="4"/>
    </row>
    <row r="3" spans="1:256" ht="15.75" x14ac:dyDescent="0.2">
      <c r="A3" s="1"/>
      <c r="B3" s="5"/>
      <c r="D3" s="6"/>
      <c r="F3" s="42" t="s">
        <v>17</v>
      </c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8.25" customHeight="1" x14ac:dyDescent="0.25">
      <c r="A4" s="1"/>
      <c r="B4" s="8"/>
      <c r="C4" s="6"/>
      <c r="D4" s="6"/>
      <c r="F4" s="42"/>
      <c r="G4" s="6"/>
      <c r="H4" s="9"/>
      <c r="I4" s="1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 ht="15.75" x14ac:dyDescent="0.2">
      <c r="A5" s="1"/>
      <c r="B5" s="5"/>
      <c r="D5" s="6"/>
      <c r="F5" s="42" t="s">
        <v>18</v>
      </c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ht="15.75" x14ac:dyDescent="0.2">
      <c r="A6" s="1"/>
      <c r="B6" s="5"/>
      <c r="D6" s="6"/>
      <c r="F6" s="42" t="s">
        <v>33</v>
      </c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ht="8.25" customHeight="1" x14ac:dyDescent="0.2">
      <c r="A7" s="1"/>
      <c r="B7" s="5"/>
      <c r="C7" s="5"/>
      <c r="D7" s="5"/>
      <c r="E7" s="5"/>
      <c r="F7" s="5"/>
      <c r="G7" s="5"/>
      <c r="H7" s="2"/>
      <c r="I7" s="11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ht="9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ht="12.75" customHeight="1" x14ac:dyDescent="0.2">
      <c r="A9" s="12"/>
      <c r="B9" s="12"/>
      <c r="C9" s="44"/>
      <c r="D9" s="44"/>
      <c r="F9" s="41" t="s">
        <v>0</v>
      </c>
      <c r="G9" s="43"/>
      <c r="H9" s="43"/>
      <c r="I9" s="4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0.5" customHeight="1" x14ac:dyDescent="0.2">
      <c r="A10" s="12"/>
      <c r="B10" s="12"/>
      <c r="C10" s="12"/>
      <c r="D10" s="12"/>
      <c r="E10" s="13"/>
      <c r="F10" s="14"/>
      <c r="G10" s="13"/>
      <c r="H10" s="14"/>
      <c r="I10" s="1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ht="12.75" x14ac:dyDescent="0.2">
      <c r="A11" s="12"/>
      <c r="B11" s="12"/>
      <c r="C11" s="15" t="s">
        <v>1</v>
      </c>
      <c r="D11" s="16"/>
      <c r="E11" s="15" t="s">
        <v>2</v>
      </c>
      <c r="F11" s="16"/>
      <c r="G11" s="15" t="s">
        <v>3</v>
      </c>
      <c r="H11" s="16"/>
      <c r="I11" s="15" t="s">
        <v>4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ht="9.7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20" customFormat="1" ht="12.75" x14ac:dyDescent="0.2">
      <c r="A13" s="17" t="s">
        <v>11</v>
      </c>
      <c r="B13" s="18" t="s">
        <v>5</v>
      </c>
      <c r="C13" s="17"/>
      <c r="D13" s="17"/>
      <c r="E13" s="17"/>
      <c r="F13" s="17"/>
      <c r="G13" s="17"/>
      <c r="H13" s="17"/>
      <c r="I13" s="17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4" spans="1:256" s="20" customFormat="1" ht="12.75" x14ac:dyDescent="0.2">
      <c r="A14" s="17" t="s">
        <v>12</v>
      </c>
      <c r="B14" s="18" t="s">
        <v>5</v>
      </c>
      <c r="C14" s="17"/>
      <c r="D14" s="17"/>
      <c r="E14" s="17"/>
      <c r="F14" s="17"/>
      <c r="G14" s="17"/>
      <c r="H14" s="17"/>
      <c r="I14" s="17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s="20" customFormat="1" ht="12.75" x14ac:dyDescent="0.2">
      <c r="A15" s="17" t="s">
        <v>7</v>
      </c>
      <c r="B15" s="18" t="s">
        <v>5</v>
      </c>
      <c r="C15" s="21"/>
      <c r="D15" s="21"/>
      <c r="E15" s="21"/>
      <c r="F15" s="21"/>
      <c r="G15" s="21"/>
      <c r="H15" s="21"/>
      <c r="I15" s="21"/>
      <c r="J15" s="2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12.75" x14ac:dyDescent="0.2">
      <c r="A16" s="17" t="s">
        <v>25</v>
      </c>
      <c r="B16" s="18"/>
      <c r="C16" s="23">
        <f>SUM(E16:I16)</f>
        <v>11339</v>
      </c>
      <c r="D16" s="21"/>
      <c r="E16" s="23">
        <v>0</v>
      </c>
      <c r="F16" s="21"/>
      <c r="G16" s="23">
        <v>11339</v>
      </c>
      <c r="H16" s="21"/>
      <c r="I16" s="23">
        <v>0</v>
      </c>
      <c r="J16" s="2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20" customFormat="1" ht="12.75" x14ac:dyDescent="0.2">
      <c r="A17" s="17" t="s">
        <v>13</v>
      </c>
      <c r="B17" s="18"/>
      <c r="C17" s="24"/>
      <c r="D17" s="21"/>
      <c r="E17" s="25"/>
      <c r="F17" s="27"/>
      <c r="G17" s="25"/>
      <c r="H17" s="27"/>
      <c r="I17" s="25"/>
      <c r="J17" s="2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12.75" x14ac:dyDescent="0.2">
      <c r="A18" s="17" t="s">
        <v>32</v>
      </c>
      <c r="B18" s="18"/>
      <c r="C18" s="24">
        <f t="shared" ref="C18:C30" si="0">SUM(E18:I18)</f>
        <v>65571</v>
      </c>
      <c r="D18" s="21"/>
      <c r="E18" s="25">
        <v>65571</v>
      </c>
      <c r="F18" s="27"/>
      <c r="G18" s="25">
        <v>0</v>
      </c>
      <c r="H18" s="27"/>
      <c r="I18" s="25">
        <v>0</v>
      </c>
      <c r="J18" s="2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12.75" x14ac:dyDescent="0.2">
      <c r="A19" s="17" t="s">
        <v>50</v>
      </c>
      <c r="B19" s="18"/>
      <c r="C19" s="24">
        <f t="shared" si="0"/>
        <v>529199</v>
      </c>
      <c r="D19" s="21"/>
      <c r="E19" s="25">
        <v>0</v>
      </c>
      <c r="F19" s="27"/>
      <c r="G19" s="25">
        <v>0</v>
      </c>
      <c r="H19" s="27"/>
      <c r="I19" s="25">
        <v>529199</v>
      </c>
      <c r="J19" s="2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2.75" x14ac:dyDescent="0.2">
      <c r="A20" s="17" t="s">
        <v>51</v>
      </c>
      <c r="B20" s="18"/>
      <c r="C20" s="24">
        <f t="shared" si="0"/>
        <v>528092</v>
      </c>
      <c r="D20" s="21"/>
      <c r="E20" s="25">
        <v>0</v>
      </c>
      <c r="F20" s="27"/>
      <c r="G20" s="25">
        <v>0</v>
      </c>
      <c r="H20" s="27"/>
      <c r="I20" s="25">
        <f>477290+50802</f>
        <v>528092</v>
      </c>
      <c r="J20" s="2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s="20" customFormat="1" ht="12.75" x14ac:dyDescent="0.2">
      <c r="A21" s="17" t="s">
        <v>52</v>
      </c>
      <c r="B21" s="18"/>
      <c r="C21" s="24">
        <f t="shared" si="0"/>
        <v>124346</v>
      </c>
      <c r="D21" s="21"/>
      <c r="E21" s="25">
        <v>0</v>
      </c>
      <c r="F21" s="27"/>
      <c r="G21" s="25">
        <v>124346</v>
      </c>
      <c r="H21" s="27"/>
      <c r="I21" s="25">
        <v>0</v>
      </c>
      <c r="J21" s="2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</row>
    <row r="22" spans="1:256" s="20" customFormat="1" ht="12.75" x14ac:dyDescent="0.2">
      <c r="A22" s="17" t="s">
        <v>20</v>
      </c>
      <c r="B22" s="18"/>
      <c r="C22" s="24">
        <f t="shared" si="0"/>
        <v>1015</v>
      </c>
      <c r="D22" s="28"/>
      <c r="E22" s="29">
        <v>0</v>
      </c>
      <c r="F22" s="29"/>
      <c r="G22" s="25">
        <v>1015</v>
      </c>
      <c r="H22" s="29"/>
      <c r="I22" s="29">
        <v>0</v>
      </c>
      <c r="J22" s="30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s="20" customFormat="1" ht="12.75" x14ac:dyDescent="0.2">
      <c r="A23" s="17" t="s">
        <v>31</v>
      </c>
      <c r="B23" s="18"/>
      <c r="C23" s="24">
        <f t="shared" si="0"/>
        <v>3236554</v>
      </c>
      <c r="D23" s="28"/>
      <c r="E23" s="29">
        <v>0</v>
      </c>
      <c r="F23" s="29"/>
      <c r="G23" s="25">
        <v>2667829</v>
      </c>
      <c r="H23" s="29"/>
      <c r="I23" s="29">
        <v>568725</v>
      </c>
      <c r="J23" s="30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20" customFormat="1" ht="12.75" x14ac:dyDescent="0.2">
      <c r="A24" s="17" t="s">
        <v>53</v>
      </c>
      <c r="B24" s="18"/>
      <c r="C24" s="24">
        <f t="shared" si="0"/>
        <v>116918</v>
      </c>
      <c r="D24" s="28"/>
      <c r="E24" s="29">
        <v>0</v>
      </c>
      <c r="F24" s="29"/>
      <c r="G24" s="25">
        <v>0</v>
      </c>
      <c r="H24" s="29"/>
      <c r="I24" s="29">
        <v>116918</v>
      </c>
      <c r="J24" s="30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</row>
    <row r="25" spans="1:256" s="20" customFormat="1" ht="12.75" x14ac:dyDescent="0.2">
      <c r="A25" s="17" t="s">
        <v>49</v>
      </c>
      <c r="B25" s="18"/>
      <c r="C25" s="24">
        <f t="shared" si="0"/>
        <v>569048</v>
      </c>
      <c r="D25" s="28"/>
      <c r="E25" s="29">
        <v>0</v>
      </c>
      <c r="F25" s="29"/>
      <c r="G25" s="25">
        <v>569048</v>
      </c>
      <c r="H25" s="29"/>
      <c r="I25" s="29">
        <v>0</v>
      </c>
      <c r="J25" s="30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</row>
    <row r="26" spans="1:256" s="20" customFormat="1" ht="12.75" x14ac:dyDescent="0.2">
      <c r="A26" s="17" t="s">
        <v>23</v>
      </c>
      <c r="B26" s="18"/>
      <c r="C26" s="24">
        <f t="shared" si="0"/>
        <v>101102</v>
      </c>
      <c r="D26" s="28"/>
      <c r="E26" s="29">
        <v>0</v>
      </c>
      <c r="F26" s="29"/>
      <c r="G26" s="25">
        <v>101102</v>
      </c>
      <c r="H26" s="29"/>
      <c r="I26" s="29">
        <v>0</v>
      </c>
      <c r="J26" s="3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12.75" x14ac:dyDescent="0.2">
      <c r="A27" s="17" t="s">
        <v>30</v>
      </c>
      <c r="B27" s="18"/>
      <c r="C27" s="24">
        <f t="shared" si="0"/>
        <v>276506</v>
      </c>
      <c r="D27" s="28"/>
      <c r="E27" s="29">
        <v>0</v>
      </c>
      <c r="F27" s="29"/>
      <c r="G27" s="25">
        <v>276506</v>
      </c>
      <c r="H27" s="29"/>
      <c r="I27" s="29">
        <v>0</v>
      </c>
      <c r="J27" s="3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20" customFormat="1" ht="12.75" x14ac:dyDescent="0.2">
      <c r="A28" s="17" t="s">
        <v>48</v>
      </c>
      <c r="B28" s="18"/>
      <c r="C28" s="24">
        <f t="shared" si="0"/>
        <v>1397598</v>
      </c>
      <c r="D28" s="28"/>
      <c r="E28" s="29">
        <v>0</v>
      </c>
      <c r="F28" s="29"/>
      <c r="G28" s="25">
        <v>1397598</v>
      </c>
      <c r="H28" s="29"/>
      <c r="I28" s="29">
        <v>0</v>
      </c>
      <c r="J28" s="3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  <row r="29" spans="1:256" s="20" customFormat="1" ht="12.75" x14ac:dyDescent="0.2">
      <c r="A29" s="17" t="s">
        <v>22</v>
      </c>
      <c r="B29" s="18"/>
      <c r="C29" s="24">
        <f t="shared" si="0"/>
        <v>206914</v>
      </c>
      <c r="D29" s="28"/>
      <c r="E29" s="29">
        <v>0</v>
      </c>
      <c r="F29" s="28"/>
      <c r="G29" s="25">
        <v>206914</v>
      </c>
      <c r="H29" s="28"/>
      <c r="I29" s="29"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12.75" x14ac:dyDescent="0.2">
      <c r="A30" s="17" t="s">
        <v>26</v>
      </c>
      <c r="B30" s="18"/>
      <c r="C30" s="24">
        <f t="shared" si="0"/>
        <v>2809234</v>
      </c>
      <c r="D30" s="28"/>
      <c r="E30" s="29">
        <v>0</v>
      </c>
      <c r="F30" s="29"/>
      <c r="G30" s="25">
        <f>261530+1197025+1350679</f>
        <v>2809234</v>
      </c>
      <c r="H30" s="29"/>
      <c r="I30" s="29">
        <v>0</v>
      </c>
      <c r="J30" s="3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12.75" x14ac:dyDescent="0.2">
      <c r="A31" s="17" t="s">
        <v>6</v>
      </c>
      <c r="B31" s="18" t="s">
        <v>5</v>
      </c>
      <c r="C31" s="24"/>
      <c r="D31" s="28"/>
      <c r="E31" s="29"/>
      <c r="F31" s="28"/>
      <c r="G31" s="29"/>
      <c r="H31" s="31"/>
      <c r="I31" s="2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12.75" x14ac:dyDescent="0.2">
      <c r="A32" s="17" t="s">
        <v>7</v>
      </c>
      <c r="B32" s="18" t="s">
        <v>5</v>
      </c>
      <c r="C32" s="24"/>
      <c r="D32" s="28"/>
      <c r="E32" s="29"/>
      <c r="F32" s="28"/>
      <c r="G32" s="29"/>
      <c r="H32" s="28"/>
      <c r="I32" s="2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12.75" x14ac:dyDescent="0.2">
      <c r="A33" s="17" t="s">
        <v>47</v>
      </c>
      <c r="B33" s="18"/>
      <c r="C33" s="24">
        <f>SUM(E33:I33)</f>
        <v>3722871</v>
      </c>
      <c r="D33" s="28"/>
      <c r="E33" s="29">
        <v>0</v>
      </c>
      <c r="F33" s="28"/>
      <c r="G33" s="29">
        <v>0</v>
      </c>
      <c r="H33" s="28"/>
      <c r="I33" s="29">
        <v>3722871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12.75" x14ac:dyDescent="0.2">
      <c r="A34" s="17" t="s">
        <v>27</v>
      </c>
      <c r="B34" s="18"/>
      <c r="C34" s="24">
        <f>SUM(E34:I34)</f>
        <v>1032587</v>
      </c>
      <c r="D34" s="28"/>
      <c r="E34" s="29">
        <v>0</v>
      </c>
      <c r="F34" s="28"/>
      <c r="G34" s="29">
        <v>1032587</v>
      </c>
      <c r="H34" s="28"/>
      <c r="I34" s="29">
        <v>0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12.75" x14ac:dyDescent="0.2">
      <c r="A35" s="17" t="s">
        <v>34</v>
      </c>
      <c r="B35" s="18"/>
      <c r="C35" s="24"/>
      <c r="D35" s="24"/>
      <c r="E35" s="25"/>
      <c r="F35" s="25"/>
      <c r="G35" s="25"/>
      <c r="H35" s="25"/>
      <c r="I35" s="25"/>
      <c r="J35" s="2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12.75" x14ac:dyDescent="0.2">
      <c r="A36" s="17" t="s">
        <v>35</v>
      </c>
      <c r="B36" s="18"/>
      <c r="C36" s="24">
        <f t="shared" ref="C36:C45" si="1">SUM(E36:I36)</f>
        <v>20408320</v>
      </c>
      <c r="D36" s="24"/>
      <c r="E36" s="25">
        <v>0</v>
      </c>
      <c r="F36" s="25"/>
      <c r="G36" s="25">
        <v>20408320</v>
      </c>
      <c r="H36" s="25"/>
      <c r="I36" s="25">
        <v>0</v>
      </c>
      <c r="J36" s="2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12.75" x14ac:dyDescent="0.2">
      <c r="A37" s="17" t="s">
        <v>37</v>
      </c>
      <c r="B37" s="18"/>
      <c r="C37" s="24">
        <f t="shared" si="1"/>
        <v>39600574</v>
      </c>
      <c r="D37" s="24"/>
      <c r="E37" s="25">
        <v>0</v>
      </c>
      <c r="F37" s="25"/>
      <c r="G37" s="25">
        <v>39600574</v>
      </c>
      <c r="H37" s="25"/>
      <c r="I37" s="25">
        <v>0</v>
      </c>
      <c r="J37" s="26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12.75" x14ac:dyDescent="0.2">
      <c r="A38" s="17" t="s">
        <v>38</v>
      </c>
      <c r="B38" s="18"/>
      <c r="C38" s="24">
        <f t="shared" si="1"/>
        <v>20258164</v>
      </c>
      <c r="D38" s="24"/>
      <c r="E38" s="25">
        <v>0</v>
      </c>
      <c r="F38" s="25"/>
      <c r="G38" s="25">
        <v>20258164</v>
      </c>
      <c r="H38" s="25"/>
      <c r="I38" s="25">
        <v>0</v>
      </c>
      <c r="J38" s="2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12.75" x14ac:dyDescent="0.2">
      <c r="A39" s="17" t="s">
        <v>39</v>
      </c>
      <c r="B39" s="18"/>
      <c r="C39" s="24">
        <f t="shared" si="1"/>
        <v>6834836</v>
      </c>
      <c r="D39" s="24"/>
      <c r="E39" s="25">
        <v>0</v>
      </c>
      <c r="F39" s="25"/>
      <c r="G39" s="25">
        <v>6834836</v>
      </c>
      <c r="H39" s="25"/>
      <c r="I39" s="25">
        <v>0</v>
      </c>
      <c r="J39" s="2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12.75" x14ac:dyDescent="0.2">
      <c r="A40" s="17" t="s">
        <v>40</v>
      </c>
      <c r="B40" s="18"/>
      <c r="C40" s="24">
        <f t="shared" si="1"/>
        <v>20258366</v>
      </c>
      <c r="D40" s="24"/>
      <c r="E40" s="25">
        <v>0</v>
      </c>
      <c r="F40" s="25"/>
      <c r="G40" s="25">
        <v>20258366</v>
      </c>
      <c r="H40" s="25"/>
      <c r="I40" s="25">
        <v>0</v>
      </c>
      <c r="J40" s="2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12.75" x14ac:dyDescent="0.2">
      <c r="A41" s="17" t="s">
        <v>41</v>
      </c>
      <c r="B41" s="18"/>
      <c r="C41" s="24">
        <f t="shared" si="1"/>
        <v>20408320</v>
      </c>
      <c r="D41" s="24"/>
      <c r="E41" s="25">
        <v>0</v>
      </c>
      <c r="F41" s="25"/>
      <c r="G41" s="25">
        <v>20408320</v>
      </c>
      <c r="H41" s="25"/>
      <c r="I41" s="25">
        <v>0</v>
      </c>
      <c r="J41" s="2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12.75" x14ac:dyDescent="0.2">
      <c r="A42" s="17" t="s">
        <v>42</v>
      </c>
      <c r="B42" s="18"/>
      <c r="C42" s="24">
        <f t="shared" si="1"/>
        <v>21112838</v>
      </c>
      <c r="D42" s="24"/>
      <c r="E42" s="25">
        <v>0</v>
      </c>
      <c r="F42" s="25"/>
      <c r="G42" s="25">
        <v>21112838</v>
      </c>
      <c r="H42" s="25"/>
      <c r="I42" s="25">
        <v>0</v>
      </c>
      <c r="J42" s="2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12.75" x14ac:dyDescent="0.2">
      <c r="A43" s="17" t="s">
        <v>43</v>
      </c>
      <c r="B43" s="18"/>
      <c r="C43" s="24">
        <f t="shared" si="1"/>
        <v>19577086</v>
      </c>
      <c r="D43" s="24"/>
      <c r="E43" s="25">
        <v>0</v>
      </c>
      <c r="F43" s="25"/>
      <c r="G43" s="25">
        <v>19577086</v>
      </c>
      <c r="H43" s="25"/>
      <c r="I43" s="25">
        <v>0</v>
      </c>
      <c r="J43" s="2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12.75" x14ac:dyDescent="0.2">
      <c r="A44" s="17" t="s">
        <v>44</v>
      </c>
      <c r="B44" s="18"/>
      <c r="C44" s="24">
        <f t="shared" si="1"/>
        <v>32759314</v>
      </c>
      <c r="D44" s="24"/>
      <c r="E44" s="25">
        <v>0</v>
      </c>
      <c r="F44" s="25"/>
      <c r="G44" s="25">
        <v>32759314</v>
      </c>
      <c r="H44" s="25"/>
      <c r="I44" s="25">
        <v>0</v>
      </c>
      <c r="J44" s="2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12.75" x14ac:dyDescent="0.2">
      <c r="A45" s="17" t="s">
        <v>36</v>
      </c>
      <c r="B45" s="18"/>
      <c r="C45" s="24">
        <f t="shared" si="1"/>
        <v>33422772</v>
      </c>
      <c r="D45" s="24"/>
      <c r="E45" s="25">
        <v>0</v>
      </c>
      <c r="F45" s="25"/>
      <c r="G45" s="25">
        <v>33422772</v>
      </c>
      <c r="H45" s="25"/>
      <c r="I45" s="25">
        <v>0</v>
      </c>
      <c r="J45" s="26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12.75" x14ac:dyDescent="0.2">
      <c r="A46" s="17" t="s">
        <v>8</v>
      </c>
      <c r="B46" s="18" t="s">
        <v>5</v>
      </c>
      <c r="C46" s="24"/>
      <c r="D46" s="28"/>
      <c r="E46" s="29"/>
      <c r="F46" s="28"/>
      <c r="G46" s="29"/>
      <c r="H46" s="31"/>
      <c r="I46" s="2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12.75" x14ac:dyDescent="0.2">
      <c r="A47" s="17" t="s">
        <v>24</v>
      </c>
      <c r="B47" s="18"/>
      <c r="C47" s="24">
        <f t="shared" ref="C47:C52" si="2">SUM(E47:I47)</f>
        <v>1680508</v>
      </c>
      <c r="D47" s="28"/>
      <c r="E47" s="29">
        <v>0</v>
      </c>
      <c r="F47" s="28"/>
      <c r="G47" s="29">
        <v>1680508</v>
      </c>
      <c r="H47" s="28"/>
      <c r="I47" s="29"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12.75" x14ac:dyDescent="0.2">
      <c r="A48" s="17" t="s">
        <v>19</v>
      </c>
      <c r="B48" s="18"/>
      <c r="C48" s="24">
        <f t="shared" si="2"/>
        <v>81571</v>
      </c>
      <c r="D48" s="28"/>
      <c r="E48" s="29">
        <v>0</v>
      </c>
      <c r="F48" s="28"/>
      <c r="G48" s="29">
        <v>81571</v>
      </c>
      <c r="H48" s="31"/>
      <c r="I48" s="29">
        <v>0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12.75" x14ac:dyDescent="0.2">
      <c r="A49" s="17" t="s">
        <v>21</v>
      </c>
      <c r="B49" s="18"/>
      <c r="C49" s="24">
        <f>SUM(E49:I49)</f>
        <v>-26700</v>
      </c>
      <c r="D49" s="28"/>
      <c r="E49" s="29">
        <v>0</v>
      </c>
      <c r="F49" s="28"/>
      <c r="G49" s="29">
        <f>-26699-1</f>
        <v>-26700</v>
      </c>
      <c r="H49" s="31"/>
      <c r="I49" s="29"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12.75" x14ac:dyDescent="0.2">
      <c r="A50" s="17" t="s">
        <v>29</v>
      </c>
      <c r="B50" s="18"/>
      <c r="C50" s="24">
        <f t="shared" si="2"/>
        <v>1567691</v>
      </c>
      <c r="D50" s="28"/>
      <c r="E50" s="29">
        <v>0</v>
      </c>
      <c r="F50" s="28"/>
      <c r="G50" s="29">
        <v>4452</v>
      </c>
      <c r="H50" s="31"/>
      <c r="I50" s="29">
        <f>916777+646462</f>
        <v>1563239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12.75" x14ac:dyDescent="0.2">
      <c r="A51" s="17" t="s">
        <v>46</v>
      </c>
      <c r="B51" s="18"/>
      <c r="C51" s="24">
        <f t="shared" si="2"/>
        <v>1303713</v>
      </c>
      <c r="D51" s="28"/>
      <c r="E51" s="29">
        <v>0</v>
      </c>
      <c r="F51" s="28"/>
      <c r="G51" s="29">
        <v>0</v>
      </c>
      <c r="H51" s="31"/>
      <c r="I51" s="29">
        <v>1303713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12.75" x14ac:dyDescent="0.2">
      <c r="A52" s="17" t="s">
        <v>28</v>
      </c>
      <c r="B52" s="18"/>
      <c r="C52" s="24">
        <f t="shared" si="2"/>
        <v>2898393</v>
      </c>
      <c r="D52" s="28"/>
      <c r="E52" s="29">
        <v>0</v>
      </c>
      <c r="F52" s="28"/>
      <c r="G52" s="29">
        <v>2898393</v>
      </c>
      <c r="H52" s="28"/>
      <c r="I52" s="29">
        <v>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12.75" x14ac:dyDescent="0.2">
      <c r="A53" s="17" t="s">
        <v>9</v>
      </c>
      <c r="B53" s="18" t="s">
        <v>5</v>
      </c>
      <c r="C53" s="24"/>
      <c r="D53" s="28"/>
      <c r="E53" s="29"/>
      <c r="F53" s="28"/>
      <c r="G53" s="25"/>
      <c r="H53" s="31"/>
      <c r="I53" s="2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12.75" x14ac:dyDescent="0.2">
      <c r="A54" s="17" t="s">
        <v>45</v>
      </c>
      <c r="B54" s="18"/>
      <c r="C54" s="24">
        <f>SUM(E54:I54)</f>
        <v>6859410</v>
      </c>
      <c r="D54" s="28"/>
      <c r="E54" s="29">
        <v>0</v>
      </c>
      <c r="F54" s="28"/>
      <c r="G54" s="25">
        <v>6859410</v>
      </c>
      <c r="H54" s="31"/>
      <c r="I54" s="29">
        <v>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12.75" x14ac:dyDescent="0.2">
      <c r="A55" s="17" t="s">
        <v>15</v>
      </c>
      <c r="B55" s="18" t="s">
        <v>5</v>
      </c>
      <c r="C55" s="24"/>
      <c r="D55" s="28"/>
      <c r="E55" s="28"/>
      <c r="F55" s="28"/>
      <c r="G55" s="28"/>
      <c r="H55" s="31"/>
      <c r="I55" s="28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s="20" customFormat="1" ht="12.75" x14ac:dyDescent="0.2">
      <c r="A56" s="17" t="s">
        <v>16</v>
      </c>
      <c r="B56" s="18" t="s">
        <v>5</v>
      </c>
      <c r="C56" s="24">
        <f>SUM(E56:I56)</f>
        <v>12624964</v>
      </c>
      <c r="D56" s="28"/>
      <c r="E56" s="28">
        <f>11823281+207110</f>
        <v>12030391</v>
      </c>
      <c r="F56" s="28"/>
      <c r="G56" s="28">
        <f>46248+53856</f>
        <v>100104</v>
      </c>
      <c r="H56" s="31"/>
      <c r="I56" s="28">
        <v>494469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</row>
    <row r="57" spans="1:256" s="20" customFormat="1" ht="12.75" x14ac:dyDescent="0.2">
      <c r="A57" s="17" t="s">
        <v>10</v>
      </c>
      <c r="B57" s="18" t="s">
        <v>5</v>
      </c>
      <c r="C57" s="32">
        <f>SUM(E57:I57)</f>
        <v>349291</v>
      </c>
      <c r="D57" s="33"/>
      <c r="E57" s="34">
        <v>349291</v>
      </c>
      <c r="F57" s="33"/>
      <c r="G57" s="34">
        <v>0</v>
      </c>
      <c r="H57" s="33"/>
      <c r="I57" s="34"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</row>
    <row r="58" spans="1:256" s="20" customFormat="1" ht="12.75" x14ac:dyDescent="0.2">
      <c r="A58" s="35"/>
      <c r="B58" s="18" t="s">
        <v>5</v>
      </c>
      <c r="C58" s="17"/>
      <c r="D58" s="17"/>
      <c r="E58" s="17"/>
      <c r="F58" s="17"/>
      <c r="G58" s="17"/>
      <c r="H58" s="17"/>
      <c r="I58" s="17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</row>
    <row r="59" spans="1:256" s="39" customFormat="1" ht="13.5" thickBot="1" x14ac:dyDescent="0.25">
      <c r="A59" s="36" t="s">
        <v>14</v>
      </c>
      <c r="B59" s="18" t="s">
        <v>5</v>
      </c>
      <c r="C59" s="37">
        <f>SUM(C15:C58)</f>
        <v>276708325</v>
      </c>
      <c r="D59" s="36"/>
      <c r="E59" s="37">
        <f>SUM(E15:E58)</f>
        <v>12445253</v>
      </c>
      <c r="F59" s="36"/>
      <c r="G59" s="37">
        <f>SUM(G15:G58)</f>
        <v>255435846</v>
      </c>
      <c r="H59" s="36"/>
      <c r="I59" s="37">
        <f>SUM(I15:I58)</f>
        <v>8827226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spans="1:256" s="20" customFormat="1" ht="12.75" thickTop="1" x14ac:dyDescent="0.2">
      <c r="A60" s="19"/>
      <c r="B60" s="19"/>
      <c r="C60" s="40"/>
      <c r="D60" s="40"/>
      <c r="E60" s="40"/>
      <c r="F60" s="40"/>
      <c r="G60" s="40"/>
      <c r="H60" s="40"/>
      <c r="I60" s="40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</row>
    <row r="61" spans="1:256" s="20" customForma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</row>
    <row r="62" spans="1:256" s="20" customForma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</row>
    <row r="63" spans="1:256" s="20" customForma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</row>
    <row r="64" spans="1:256" s="20" customForma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</row>
    <row r="65" spans="1:256" s="20" customForma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</row>
    <row r="66" spans="1:256" s="20" customForma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</row>
    <row r="67" spans="1:256" s="20" customForma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</row>
    <row r="68" spans="1:256" s="20" customForma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</row>
    <row r="69" spans="1:256" s="20" customForma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</row>
    <row r="70" spans="1:256" s="20" customForma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19"/>
    </row>
    <row r="71" spans="1:256" s="20" customForma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</row>
    <row r="72" spans="1:256" s="20" customForma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</row>
    <row r="73" spans="1:256" s="20" customForma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</row>
    <row r="74" spans="1:256" s="20" customForma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</row>
    <row r="75" spans="1:256" s="20" customFormat="1" x14ac:dyDescent="0.2"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</row>
    <row r="76" spans="1:256" s="20" customFormat="1" x14ac:dyDescent="0.2"/>
    <row r="77" spans="1:256" s="20" customFormat="1" x14ac:dyDescent="0.2"/>
    <row r="78" spans="1:256" s="20" customFormat="1" x14ac:dyDescent="0.2"/>
    <row r="79" spans="1:256" s="20" customFormat="1" x14ac:dyDescent="0.2"/>
    <row r="80" spans="1:256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  <row r="255" s="20" customFormat="1" x14ac:dyDescent="0.2"/>
    <row r="256" s="20" customFormat="1" x14ac:dyDescent="0.2"/>
    <row r="257" s="20" customFormat="1" x14ac:dyDescent="0.2"/>
    <row r="258" s="20" customFormat="1" x14ac:dyDescent="0.2"/>
    <row r="259" s="20" customFormat="1" x14ac:dyDescent="0.2"/>
    <row r="260" s="20" customFormat="1" x14ac:dyDescent="0.2"/>
    <row r="261" s="20" customFormat="1" x14ac:dyDescent="0.2"/>
    <row r="262" s="20" customFormat="1" x14ac:dyDescent="0.2"/>
    <row r="263" s="20" customFormat="1" x14ac:dyDescent="0.2"/>
    <row r="264" s="20" customFormat="1" x14ac:dyDescent="0.2"/>
    <row r="265" s="20" customFormat="1" x14ac:dyDescent="0.2"/>
    <row r="266" s="20" customFormat="1" x14ac:dyDescent="0.2"/>
    <row r="267" s="20" customFormat="1" x14ac:dyDescent="0.2"/>
    <row r="268" s="20" customFormat="1" x14ac:dyDescent="0.2"/>
    <row r="269" s="20" customFormat="1" x14ac:dyDescent="0.2"/>
    <row r="270" s="20" customFormat="1" x14ac:dyDescent="0.2"/>
    <row r="271" s="20" customFormat="1" x14ac:dyDescent="0.2"/>
    <row r="272" s="20" customFormat="1" x14ac:dyDescent="0.2"/>
    <row r="273" s="20" customFormat="1" x14ac:dyDescent="0.2"/>
    <row r="274" s="20" customFormat="1" x14ac:dyDescent="0.2"/>
    <row r="275" s="20" customFormat="1" x14ac:dyDescent="0.2"/>
    <row r="276" s="20" customFormat="1" x14ac:dyDescent="0.2"/>
    <row r="277" s="20" customFormat="1" x14ac:dyDescent="0.2"/>
    <row r="278" s="20" customFormat="1" x14ac:dyDescent="0.2"/>
    <row r="279" s="20" customFormat="1" x14ac:dyDescent="0.2"/>
    <row r="280" s="20" customFormat="1" x14ac:dyDescent="0.2"/>
    <row r="281" s="20" customFormat="1" x14ac:dyDescent="0.2"/>
    <row r="282" s="20" customFormat="1" x14ac:dyDescent="0.2"/>
    <row r="283" s="20" customFormat="1" x14ac:dyDescent="0.2"/>
    <row r="284" s="20" customFormat="1" x14ac:dyDescent="0.2"/>
    <row r="285" s="20" customFormat="1" x14ac:dyDescent="0.2"/>
    <row r="286" s="20" customFormat="1" x14ac:dyDescent="0.2"/>
    <row r="287" s="20" customFormat="1" x14ac:dyDescent="0.2"/>
    <row r="288" s="20" customFormat="1" x14ac:dyDescent="0.2"/>
    <row r="289" s="20" customFormat="1" x14ac:dyDescent="0.2"/>
    <row r="290" s="20" customFormat="1" x14ac:dyDescent="0.2"/>
    <row r="291" s="20" customFormat="1" x14ac:dyDescent="0.2"/>
    <row r="292" s="20" customFormat="1" x14ac:dyDescent="0.2"/>
    <row r="293" s="20" customFormat="1" x14ac:dyDescent="0.2"/>
    <row r="294" s="20" customFormat="1" x14ac:dyDescent="0.2"/>
    <row r="295" s="20" customFormat="1" x14ac:dyDescent="0.2"/>
    <row r="296" s="20" customFormat="1" x14ac:dyDescent="0.2"/>
    <row r="297" s="20" customFormat="1" x14ac:dyDescent="0.2"/>
    <row r="298" s="20" customFormat="1" x14ac:dyDescent="0.2"/>
    <row r="299" s="20" customFormat="1" x14ac:dyDescent="0.2"/>
    <row r="300" s="20" customFormat="1" x14ac:dyDescent="0.2"/>
    <row r="301" s="20" customFormat="1" x14ac:dyDescent="0.2"/>
    <row r="302" s="20" customFormat="1" x14ac:dyDescent="0.2"/>
    <row r="303" s="20" customFormat="1" x14ac:dyDescent="0.2"/>
    <row r="304" s="20" customFormat="1" x14ac:dyDescent="0.2"/>
    <row r="305" s="20" customFormat="1" x14ac:dyDescent="0.2"/>
    <row r="306" s="20" customFormat="1" x14ac:dyDescent="0.2"/>
    <row r="307" s="20" customFormat="1" x14ac:dyDescent="0.2"/>
    <row r="308" s="20" customFormat="1" x14ac:dyDescent="0.2"/>
    <row r="309" s="20" customFormat="1" x14ac:dyDescent="0.2"/>
    <row r="310" s="20" customFormat="1" x14ac:dyDescent="0.2"/>
    <row r="311" s="20" customFormat="1" x14ac:dyDescent="0.2"/>
    <row r="312" s="20" customFormat="1" x14ac:dyDescent="0.2"/>
    <row r="313" s="20" customFormat="1" x14ac:dyDescent="0.2"/>
    <row r="314" s="20" customFormat="1" x14ac:dyDescent="0.2"/>
    <row r="315" s="20" customFormat="1" x14ac:dyDescent="0.2"/>
    <row r="316" s="20" customFormat="1" x14ac:dyDescent="0.2"/>
    <row r="317" s="20" customFormat="1" x14ac:dyDescent="0.2"/>
    <row r="318" s="20" customFormat="1" x14ac:dyDescent="0.2"/>
    <row r="319" s="20" customFormat="1" x14ac:dyDescent="0.2"/>
    <row r="320" s="20" customFormat="1" x14ac:dyDescent="0.2"/>
    <row r="321" s="20" customFormat="1" x14ac:dyDescent="0.2"/>
    <row r="322" s="20" customFormat="1" x14ac:dyDescent="0.2"/>
    <row r="323" s="20" customFormat="1" x14ac:dyDescent="0.2"/>
    <row r="324" s="20" customFormat="1" x14ac:dyDescent="0.2"/>
    <row r="325" s="20" customFormat="1" x14ac:dyDescent="0.2"/>
    <row r="326" s="20" customFormat="1" x14ac:dyDescent="0.2"/>
    <row r="327" s="20" customFormat="1" x14ac:dyDescent="0.2"/>
    <row r="328" s="20" customFormat="1" x14ac:dyDescent="0.2"/>
    <row r="329" s="20" customFormat="1" x14ac:dyDescent="0.2"/>
    <row r="330" s="20" customFormat="1" x14ac:dyDescent="0.2"/>
    <row r="331" s="20" customFormat="1" x14ac:dyDescent="0.2"/>
    <row r="332" s="20" customFormat="1" x14ac:dyDescent="0.2"/>
    <row r="333" s="20" customFormat="1" x14ac:dyDescent="0.2"/>
    <row r="334" s="20" customFormat="1" x14ac:dyDescent="0.2"/>
    <row r="335" s="20" customFormat="1" x14ac:dyDescent="0.2"/>
    <row r="336" s="20" customFormat="1" x14ac:dyDescent="0.2"/>
    <row r="337" s="20" customFormat="1" x14ac:dyDescent="0.2"/>
    <row r="338" s="20" customFormat="1" x14ac:dyDescent="0.2"/>
    <row r="339" s="20" customFormat="1" x14ac:dyDescent="0.2"/>
    <row r="340" s="20" customFormat="1" x14ac:dyDescent="0.2"/>
    <row r="341" s="20" customFormat="1" x14ac:dyDescent="0.2"/>
    <row r="342" s="20" customFormat="1" x14ac:dyDescent="0.2"/>
    <row r="343" s="20" customFormat="1" x14ac:dyDescent="0.2"/>
    <row r="344" s="20" customFormat="1" x14ac:dyDescent="0.2"/>
    <row r="345" s="20" customFormat="1" x14ac:dyDescent="0.2"/>
    <row r="346" s="20" customFormat="1" x14ac:dyDescent="0.2"/>
    <row r="347" s="20" customFormat="1" x14ac:dyDescent="0.2"/>
    <row r="348" s="20" customFormat="1" x14ac:dyDescent="0.2"/>
    <row r="349" s="20" customFormat="1" x14ac:dyDescent="0.2"/>
    <row r="350" s="20" customFormat="1" x14ac:dyDescent="0.2"/>
    <row r="351" s="20" customFormat="1" x14ac:dyDescent="0.2"/>
    <row r="352" s="20" customFormat="1" x14ac:dyDescent="0.2"/>
    <row r="353" s="20" customFormat="1" x14ac:dyDescent="0.2"/>
    <row r="354" s="20" customFormat="1" x14ac:dyDescent="0.2"/>
    <row r="355" s="20" customFormat="1" x14ac:dyDescent="0.2"/>
    <row r="356" s="20" customFormat="1" x14ac:dyDescent="0.2"/>
    <row r="357" s="20" customFormat="1" x14ac:dyDescent="0.2"/>
    <row r="358" s="20" customFormat="1" x14ac:dyDescent="0.2"/>
    <row r="359" s="20" customFormat="1" x14ac:dyDescent="0.2"/>
    <row r="360" s="20" customFormat="1" x14ac:dyDescent="0.2"/>
    <row r="361" s="20" customFormat="1" x14ac:dyDescent="0.2"/>
    <row r="362" s="20" customFormat="1" x14ac:dyDescent="0.2"/>
    <row r="363" s="20" customFormat="1" x14ac:dyDescent="0.2"/>
    <row r="364" s="20" customFormat="1" x14ac:dyDescent="0.2"/>
    <row r="365" s="20" customFormat="1" x14ac:dyDescent="0.2"/>
    <row r="366" s="20" customFormat="1" x14ac:dyDescent="0.2"/>
    <row r="367" s="20" customFormat="1" x14ac:dyDescent="0.2"/>
    <row r="368" s="20" customFormat="1" x14ac:dyDescent="0.2"/>
    <row r="369" s="20" customFormat="1" x14ac:dyDescent="0.2"/>
    <row r="370" s="20" customFormat="1" x14ac:dyDescent="0.2"/>
    <row r="371" s="20" customFormat="1" x14ac:dyDescent="0.2"/>
    <row r="372" s="20" customFormat="1" x14ac:dyDescent="0.2"/>
    <row r="373" s="20" customFormat="1" x14ac:dyDescent="0.2"/>
    <row r="374" s="20" customFormat="1" x14ac:dyDescent="0.2"/>
    <row r="375" s="20" customFormat="1" x14ac:dyDescent="0.2"/>
    <row r="376" s="20" customFormat="1" x14ac:dyDescent="0.2"/>
    <row r="377" s="20" customFormat="1" x14ac:dyDescent="0.2"/>
    <row r="378" s="20" customFormat="1" x14ac:dyDescent="0.2"/>
    <row r="379" s="20" customFormat="1" x14ac:dyDescent="0.2"/>
    <row r="380" s="20" customFormat="1" x14ac:dyDescent="0.2"/>
    <row r="381" s="20" customFormat="1" x14ac:dyDescent="0.2"/>
    <row r="382" s="20" customFormat="1" x14ac:dyDescent="0.2"/>
    <row r="383" s="20" customFormat="1" x14ac:dyDescent="0.2"/>
    <row r="384" s="20" customFormat="1" x14ac:dyDescent="0.2"/>
    <row r="385" s="20" customFormat="1" x14ac:dyDescent="0.2"/>
    <row r="386" s="20" customFormat="1" x14ac:dyDescent="0.2"/>
    <row r="387" s="20" customFormat="1" x14ac:dyDescent="0.2"/>
    <row r="388" s="20" customFormat="1" x14ac:dyDescent="0.2"/>
    <row r="389" s="20" customFormat="1" x14ac:dyDescent="0.2"/>
    <row r="390" s="20" customFormat="1" x14ac:dyDescent="0.2"/>
    <row r="391" s="20" customFormat="1" x14ac:dyDescent="0.2"/>
    <row r="392" s="20" customFormat="1" x14ac:dyDescent="0.2"/>
    <row r="393" s="20" customFormat="1" x14ac:dyDescent="0.2"/>
    <row r="394" s="20" customFormat="1" x14ac:dyDescent="0.2"/>
    <row r="395" s="20" customFormat="1" x14ac:dyDescent="0.2"/>
    <row r="396" s="20" customFormat="1" x14ac:dyDescent="0.2"/>
    <row r="397" s="20" customFormat="1" x14ac:dyDescent="0.2"/>
    <row r="398" s="20" customFormat="1" x14ac:dyDescent="0.2"/>
    <row r="399" s="20" customFormat="1" x14ac:dyDescent="0.2"/>
    <row r="400" s="20" customFormat="1" x14ac:dyDescent="0.2"/>
    <row r="401" s="20" customFormat="1" x14ac:dyDescent="0.2"/>
    <row r="402" s="20" customFormat="1" x14ac:dyDescent="0.2"/>
    <row r="403" s="20" customFormat="1" x14ac:dyDescent="0.2"/>
    <row r="404" s="20" customFormat="1" x14ac:dyDescent="0.2"/>
    <row r="405" s="20" customFormat="1" x14ac:dyDescent="0.2"/>
    <row r="406" s="20" customFormat="1" x14ac:dyDescent="0.2"/>
    <row r="407" s="20" customFormat="1" x14ac:dyDescent="0.2"/>
    <row r="408" s="20" customFormat="1" x14ac:dyDescent="0.2"/>
    <row r="409" s="20" customFormat="1" x14ac:dyDescent="0.2"/>
    <row r="410" s="20" customFormat="1" x14ac:dyDescent="0.2"/>
    <row r="411" s="20" customFormat="1" x14ac:dyDescent="0.2"/>
    <row r="412" s="20" customFormat="1" x14ac:dyDescent="0.2"/>
    <row r="413" s="20" customFormat="1" x14ac:dyDescent="0.2"/>
    <row r="414" s="20" customFormat="1" x14ac:dyDescent="0.2"/>
    <row r="415" s="20" customFormat="1" x14ac:dyDescent="0.2"/>
    <row r="416" s="20" customFormat="1" x14ac:dyDescent="0.2"/>
    <row r="417" s="20" customFormat="1" x14ac:dyDescent="0.2"/>
    <row r="418" s="20" customFormat="1" x14ac:dyDescent="0.2"/>
    <row r="419" s="20" customFormat="1" x14ac:dyDescent="0.2"/>
    <row r="420" s="20" customFormat="1" x14ac:dyDescent="0.2"/>
    <row r="421" s="20" customFormat="1" x14ac:dyDescent="0.2"/>
    <row r="422" s="20" customFormat="1" x14ac:dyDescent="0.2"/>
    <row r="423" s="20" customFormat="1" x14ac:dyDescent="0.2"/>
    <row r="424" s="20" customFormat="1" x14ac:dyDescent="0.2"/>
    <row r="425" s="20" customFormat="1" x14ac:dyDescent="0.2"/>
    <row r="426" s="20" customFormat="1" x14ac:dyDescent="0.2"/>
    <row r="427" s="20" customFormat="1" x14ac:dyDescent="0.2"/>
    <row r="428" s="20" customFormat="1" x14ac:dyDescent="0.2"/>
    <row r="429" s="20" customFormat="1" x14ac:dyDescent="0.2"/>
    <row r="430" s="20" customFormat="1" x14ac:dyDescent="0.2"/>
    <row r="431" s="20" customFormat="1" x14ac:dyDescent="0.2"/>
    <row r="432" s="20" customFormat="1" x14ac:dyDescent="0.2"/>
    <row r="433" s="20" customFormat="1" x14ac:dyDescent="0.2"/>
    <row r="434" s="20" customFormat="1" x14ac:dyDescent="0.2"/>
    <row r="435" s="20" customFormat="1" x14ac:dyDescent="0.2"/>
    <row r="436" s="20" customFormat="1" x14ac:dyDescent="0.2"/>
    <row r="437" s="20" customFormat="1" x14ac:dyDescent="0.2"/>
    <row r="438" s="20" customFormat="1" x14ac:dyDescent="0.2"/>
    <row r="439" s="20" customFormat="1" x14ac:dyDescent="0.2"/>
    <row r="440" s="20" customFormat="1" x14ac:dyDescent="0.2"/>
    <row r="441" s="20" customFormat="1" x14ac:dyDescent="0.2"/>
    <row r="442" s="20" customFormat="1" x14ac:dyDescent="0.2"/>
    <row r="443" s="20" customFormat="1" x14ac:dyDescent="0.2"/>
    <row r="444" s="20" customFormat="1" x14ac:dyDescent="0.2"/>
    <row r="445" s="20" customFormat="1" x14ac:dyDescent="0.2"/>
    <row r="446" s="20" customFormat="1" x14ac:dyDescent="0.2"/>
    <row r="447" s="20" customFormat="1" x14ac:dyDescent="0.2"/>
    <row r="448" s="20" customFormat="1" x14ac:dyDescent="0.2"/>
    <row r="449" s="20" customFormat="1" x14ac:dyDescent="0.2"/>
    <row r="450" s="20" customFormat="1" x14ac:dyDescent="0.2"/>
    <row r="451" s="20" customFormat="1" x14ac:dyDescent="0.2"/>
    <row r="452" s="20" customFormat="1" x14ac:dyDescent="0.2"/>
    <row r="453" s="20" customFormat="1" x14ac:dyDescent="0.2"/>
    <row r="454" s="20" customFormat="1" x14ac:dyDescent="0.2"/>
    <row r="455" s="20" customFormat="1" x14ac:dyDescent="0.2"/>
    <row r="456" s="20" customFormat="1" x14ac:dyDescent="0.2"/>
    <row r="457" s="20" customFormat="1" x14ac:dyDescent="0.2"/>
    <row r="458" s="20" customFormat="1" x14ac:dyDescent="0.2"/>
    <row r="459" s="20" customFormat="1" x14ac:dyDescent="0.2"/>
    <row r="460" s="20" customFormat="1" x14ac:dyDescent="0.2"/>
    <row r="461" s="20" customFormat="1" x14ac:dyDescent="0.2"/>
    <row r="462" s="20" customFormat="1" x14ac:dyDescent="0.2"/>
    <row r="463" s="20" customFormat="1" x14ac:dyDescent="0.2"/>
    <row r="464" s="20" customFormat="1" x14ac:dyDescent="0.2"/>
    <row r="465" s="20" customFormat="1" x14ac:dyDescent="0.2"/>
    <row r="466" s="20" customFormat="1" x14ac:dyDescent="0.2"/>
    <row r="467" s="20" customFormat="1" x14ac:dyDescent="0.2"/>
    <row r="468" s="20" customFormat="1" x14ac:dyDescent="0.2"/>
    <row r="469" s="20" customFormat="1" x14ac:dyDescent="0.2"/>
    <row r="470" s="20" customFormat="1" x14ac:dyDescent="0.2"/>
    <row r="471" s="20" customFormat="1" x14ac:dyDescent="0.2"/>
    <row r="472" s="20" customFormat="1" x14ac:dyDescent="0.2"/>
    <row r="473" s="20" customFormat="1" x14ac:dyDescent="0.2"/>
    <row r="474" s="20" customFormat="1" x14ac:dyDescent="0.2"/>
    <row r="475" s="20" customFormat="1" x14ac:dyDescent="0.2"/>
    <row r="476" s="20" customFormat="1" x14ac:dyDescent="0.2"/>
    <row r="477" s="20" customFormat="1" x14ac:dyDescent="0.2"/>
    <row r="478" s="20" customFormat="1" x14ac:dyDescent="0.2"/>
    <row r="479" s="20" customFormat="1" x14ac:dyDescent="0.2"/>
    <row r="480" s="20" customFormat="1" x14ac:dyDescent="0.2"/>
    <row r="481" s="20" customFormat="1" x14ac:dyDescent="0.2"/>
    <row r="482" s="20" customFormat="1" x14ac:dyDescent="0.2"/>
    <row r="483" s="20" customFormat="1" x14ac:dyDescent="0.2"/>
    <row r="484" s="20" customFormat="1" x14ac:dyDescent="0.2"/>
    <row r="485" s="20" customFormat="1" x14ac:dyDescent="0.2"/>
    <row r="486" s="20" customFormat="1" x14ac:dyDescent="0.2"/>
    <row r="487" s="20" customFormat="1" x14ac:dyDescent="0.2"/>
    <row r="488" s="20" customFormat="1" x14ac:dyDescent="0.2"/>
    <row r="489" s="20" customFormat="1" x14ac:dyDescent="0.2"/>
    <row r="490" s="20" customFormat="1" x14ac:dyDescent="0.2"/>
    <row r="491" s="20" customFormat="1" x14ac:dyDescent="0.2"/>
    <row r="492" s="20" customFormat="1" x14ac:dyDescent="0.2"/>
    <row r="493" s="20" customFormat="1" x14ac:dyDescent="0.2"/>
    <row r="494" s="20" customFormat="1" x14ac:dyDescent="0.2"/>
    <row r="495" s="20" customFormat="1" x14ac:dyDescent="0.2"/>
    <row r="496" s="20" customFormat="1" x14ac:dyDescent="0.2"/>
    <row r="497" s="20" customFormat="1" x14ac:dyDescent="0.2"/>
    <row r="498" s="20" customFormat="1" x14ac:dyDescent="0.2"/>
    <row r="499" s="20" customFormat="1" x14ac:dyDescent="0.2"/>
    <row r="500" s="20" customFormat="1" x14ac:dyDescent="0.2"/>
    <row r="501" s="20" customFormat="1" x14ac:dyDescent="0.2"/>
    <row r="502" s="20" customFormat="1" x14ac:dyDescent="0.2"/>
    <row r="503" s="20" customFormat="1" x14ac:dyDescent="0.2"/>
    <row r="504" s="20" customFormat="1" x14ac:dyDescent="0.2"/>
    <row r="505" s="20" customFormat="1" x14ac:dyDescent="0.2"/>
    <row r="506" s="20" customFormat="1" x14ac:dyDescent="0.2"/>
    <row r="507" s="20" customFormat="1" x14ac:dyDescent="0.2"/>
    <row r="508" s="20" customFormat="1" x14ac:dyDescent="0.2"/>
    <row r="509" s="20" customFormat="1" x14ac:dyDescent="0.2"/>
    <row r="510" s="20" customFormat="1" x14ac:dyDescent="0.2"/>
    <row r="511" s="20" customFormat="1" x14ac:dyDescent="0.2"/>
    <row r="512" s="20" customFormat="1" x14ac:dyDescent="0.2"/>
    <row r="513" s="20" customFormat="1" x14ac:dyDescent="0.2"/>
    <row r="514" s="20" customFormat="1" x14ac:dyDescent="0.2"/>
    <row r="515" s="20" customFormat="1" x14ac:dyDescent="0.2"/>
    <row r="516" s="20" customFormat="1" x14ac:dyDescent="0.2"/>
    <row r="517" s="20" customFormat="1" x14ac:dyDescent="0.2"/>
    <row r="518" s="20" customFormat="1" x14ac:dyDescent="0.2"/>
    <row r="519" s="20" customFormat="1" x14ac:dyDescent="0.2"/>
    <row r="520" s="20" customFormat="1" x14ac:dyDescent="0.2"/>
    <row r="521" s="20" customFormat="1" x14ac:dyDescent="0.2"/>
    <row r="522" s="20" customFormat="1" x14ac:dyDescent="0.2"/>
    <row r="523" s="20" customFormat="1" x14ac:dyDescent="0.2"/>
    <row r="524" s="20" customFormat="1" x14ac:dyDescent="0.2"/>
    <row r="525" s="20" customFormat="1" x14ac:dyDescent="0.2"/>
    <row r="526" s="20" customFormat="1" x14ac:dyDescent="0.2"/>
    <row r="527" s="20" customFormat="1" x14ac:dyDescent="0.2"/>
    <row r="528" s="20" customFormat="1" x14ac:dyDescent="0.2"/>
    <row r="529" s="20" customFormat="1" x14ac:dyDescent="0.2"/>
    <row r="530" s="20" customFormat="1" x14ac:dyDescent="0.2"/>
    <row r="531" s="20" customFormat="1" x14ac:dyDescent="0.2"/>
    <row r="532" s="20" customFormat="1" x14ac:dyDescent="0.2"/>
    <row r="533" s="20" customFormat="1" x14ac:dyDescent="0.2"/>
    <row r="534" s="20" customFormat="1" x14ac:dyDescent="0.2"/>
    <row r="535" s="20" customFormat="1" x14ac:dyDescent="0.2"/>
    <row r="536" s="20" customFormat="1" x14ac:dyDescent="0.2"/>
    <row r="537" s="20" customFormat="1" x14ac:dyDescent="0.2"/>
    <row r="538" s="20" customFormat="1" x14ac:dyDescent="0.2"/>
    <row r="539" s="20" customFormat="1" x14ac:dyDescent="0.2"/>
    <row r="540" s="20" customFormat="1" x14ac:dyDescent="0.2"/>
    <row r="541" s="20" customFormat="1" x14ac:dyDescent="0.2"/>
    <row r="542" s="20" customFormat="1" x14ac:dyDescent="0.2"/>
    <row r="543" s="20" customFormat="1" x14ac:dyDescent="0.2"/>
    <row r="544" s="20" customFormat="1" x14ac:dyDescent="0.2"/>
    <row r="545" s="20" customFormat="1" x14ac:dyDescent="0.2"/>
    <row r="546" s="20" customFormat="1" x14ac:dyDescent="0.2"/>
    <row r="547" s="20" customFormat="1" x14ac:dyDescent="0.2"/>
    <row r="548" s="20" customFormat="1" x14ac:dyDescent="0.2"/>
    <row r="549" s="20" customFormat="1" x14ac:dyDescent="0.2"/>
    <row r="550" s="20" customFormat="1" x14ac:dyDescent="0.2"/>
    <row r="551" s="20" customFormat="1" x14ac:dyDescent="0.2"/>
    <row r="552" s="20" customFormat="1" x14ac:dyDescent="0.2"/>
    <row r="553" s="20" customFormat="1" x14ac:dyDescent="0.2"/>
    <row r="554" s="20" customFormat="1" x14ac:dyDescent="0.2"/>
    <row r="555" s="20" customFormat="1" x14ac:dyDescent="0.2"/>
    <row r="556" s="20" customFormat="1" x14ac:dyDescent="0.2"/>
    <row r="557" s="20" customFormat="1" x14ac:dyDescent="0.2"/>
    <row r="558" s="20" customFormat="1" x14ac:dyDescent="0.2"/>
    <row r="559" s="20" customFormat="1" x14ac:dyDescent="0.2"/>
    <row r="560" s="20" customFormat="1" x14ac:dyDescent="0.2"/>
    <row r="561" s="20" customFormat="1" x14ac:dyDescent="0.2"/>
    <row r="562" s="20" customFormat="1" x14ac:dyDescent="0.2"/>
    <row r="563" s="20" customFormat="1" x14ac:dyDescent="0.2"/>
    <row r="564" s="20" customFormat="1" x14ac:dyDescent="0.2"/>
    <row r="565" s="20" customFormat="1" x14ac:dyDescent="0.2"/>
    <row r="566" s="20" customFormat="1" x14ac:dyDescent="0.2"/>
    <row r="567" s="20" customFormat="1" x14ac:dyDescent="0.2"/>
    <row r="568" s="20" customFormat="1" x14ac:dyDescent="0.2"/>
    <row r="569" s="20" customFormat="1" x14ac:dyDescent="0.2"/>
    <row r="570" s="20" customFormat="1" x14ac:dyDescent="0.2"/>
    <row r="571" s="20" customFormat="1" x14ac:dyDescent="0.2"/>
    <row r="572" s="20" customFormat="1" x14ac:dyDescent="0.2"/>
    <row r="573" s="20" customFormat="1" x14ac:dyDescent="0.2"/>
    <row r="574" s="20" customFormat="1" x14ac:dyDescent="0.2"/>
    <row r="575" s="20" customFormat="1" x14ac:dyDescent="0.2"/>
    <row r="576" s="20" customFormat="1" x14ac:dyDescent="0.2"/>
    <row r="577" s="20" customFormat="1" x14ac:dyDescent="0.2"/>
    <row r="578" s="20" customFormat="1" x14ac:dyDescent="0.2"/>
    <row r="579" s="20" customFormat="1" x14ac:dyDescent="0.2"/>
    <row r="580" s="20" customFormat="1" x14ac:dyDescent="0.2"/>
    <row r="581" s="20" customFormat="1" x14ac:dyDescent="0.2"/>
    <row r="582" s="20" customFormat="1" x14ac:dyDescent="0.2"/>
    <row r="583" s="20" customFormat="1" x14ac:dyDescent="0.2"/>
    <row r="584" s="20" customFormat="1" x14ac:dyDescent="0.2"/>
    <row r="585" s="20" customFormat="1" x14ac:dyDescent="0.2"/>
    <row r="586" s="20" customFormat="1" x14ac:dyDescent="0.2"/>
    <row r="587" s="20" customFormat="1" x14ac:dyDescent="0.2"/>
    <row r="588" s="20" customFormat="1" x14ac:dyDescent="0.2"/>
    <row r="589" s="20" customFormat="1" x14ac:dyDescent="0.2"/>
    <row r="590" s="20" customFormat="1" x14ac:dyDescent="0.2"/>
    <row r="591" s="20" customFormat="1" x14ac:dyDescent="0.2"/>
    <row r="592" s="20" customFormat="1" x14ac:dyDescent="0.2"/>
    <row r="593" s="20" customFormat="1" x14ac:dyDescent="0.2"/>
    <row r="594" s="20" customFormat="1" x14ac:dyDescent="0.2"/>
    <row r="595" s="20" customFormat="1" x14ac:dyDescent="0.2"/>
    <row r="596" s="20" customFormat="1" x14ac:dyDescent="0.2"/>
    <row r="597" s="20" customFormat="1" x14ac:dyDescent="0.2"/>
    <row r="598" s="20" customFormat="1" x14ac:dyDescent="0.2"/>
    <row r="599" s="20" customFormat="1" x14ac:dyDescent="0.2"/>
    <row r="600" s="20" customFormat="1" x14ac:dyDescent="0.2"/>
    <row r="601" s="20" customFormat="1" x14ac:dyDescent="0.2"/>
    <row r="602" s="20" customFormat="1" x14ac:dyDescent="0.2"/>
    <row r="603" s="20" customFormat="1" x14ac:dyDescent="0.2"/>
    <row r="604" s="20" customFormat="1" x14ac:dyDescent="0.2"/>
    <row r="605" s="20" customFormat="1" x14ac:dyDescent="0.2"/>
    <row r="606" s="20" customFormat="1" x14ac:dyDescent="0.2"/>
    <row r="607" s="20" customFormat="1" x14ac:dyDescent="0.2"/>
    <row r="608" s="20" customFormat="1" x14ac:dyDescent="0.2"/>
    <row r="609" s="20" customFormat="1" x14ac:dyDescent="0.2"/>
    <row r="610" s="20" customFormat="1" x14ac:dyDescent="0.2"/>
    <row r="611" s="20" customFormat="1" x14ac:dyDescent="0.2"/>
    <row r="612" s="20" customFormat="1" x14ac:dyDescent="0.2"/>
    <row r="613" s="20" customFormat="1" x14ac:dyDescent="0.2"/>
    <row r="614" s="20" customFormat="1" x14ac:dyDescent="0.2"/>
    <row r="615" s="20" customFormat="1" x14ac:dyDescent="0.2"/>
    <row r="616" s="20" customFormat="1" x14ac:dyDescent="0.2"/>
    <row r="617" s="20" customFormat="1" x14ac:dyDescent="0.2"/>
    <row r="618" s="20" customFormat="1" x14ac:dyDescent="0.2"/>
    <row r="619" s="20" customFormat="1" x14ac:dyDescent="0.2"/>
    <row r="620" s="20" customFormat="1" x14ac:dyDescent="0.2"/>
    <row r="621" s="20" customFormat="1" x14ac:dyDescent="0.2"/>
    <row r="622" s="20" customFormat="1" x14ac:dyDescent="0.2"/>
    <row r="623" s="20" customFormat="1" x14ac:dyDescent="0.2"/>
    <row r="624" s="20" customFormat="1" x14ac:dyDescent="0.2"/>
    <row r="625" s="20" customFormat="1" x14ac:dyDescent="0.2"/>
    <row r="626" s="20" customFormat="1" x14ac:dyDescent="0.2"/>
    <row r="627" s="20" customFormat="1" x14ac:dyDescent="0.2"/>
    <row r="628" s="20" customFormat="1" x14ac:dyDescent="0.2"/>
    <row r="629" s="20" customFormat="1" x14ac:dyDescent="0.2"/>
    <row r="630" s="20" customFormat="1" x14ac:dyDescent="0.2"/>
    <row r="631" s="20" customFormat="1" x14ac:dyDescent="0.2"/>
    <row r="632" s="20" customFormat="1" x14ac:dyDescent="0.2"/>
    <row r="633" s="20" customFormat="1" x14ac:dyDescent="0.2"/>
    <row r="634" s="20" customFormat="1" x14ac:dyDescent="0.2"/>
    <row r="635" s="20" customFormat="1" x14ac:dyDescent="0.2"/>
    <row r="636" s="20" customFormat="1" x14ac:dyDescent="0.2"/>
    <row r="637" s="20" customFormat="1" x14ac:dyDescent="0.2"/>
    <row r="638" s="20" customFormat="1" x14ac:dyDescent="0.2"/>
    <row r="639" s="20" customFormat="1" x14ac:dyDescent="0.2"/>
    <row r="640" s="20" customFormat="1" x14ac:dyDescent="0.2"/>
    <row r="641" s="20" customFormat="1" x14ac:dyDescent="0.2"/>
    <row r="642" s="20" customFormat="1" x14ac:dyDescent="0.2"/>
    <row r="643" s="20" customFormat="1" x14ac:dyDescent="0.2"/>
    <row r="644" s="20" customFormat="1" x14ac:dyDescent="0.2"/>
    <row r="645" s="20" customFormat="1" x14ac:dyDescent="0.2"/>
    <row r="646" s="20" customFormat="1" x14ac:dyDescent="0.2"/>
    <row r="647" s="20" customFormat="1" x14ac:dyDescent="0.2"/>
    <row r="648" s="20" customFormat="1" x14ac:dyDescent="0.2"/>
    <row r="649" s="20" customFormat="1" x14ac:dyDescent="0.2"/>
    <row r="650" s="20" customFormat="1" x14ac:dyDescent="0.2"/>
    <row r="651" s="20" customFormat="1" x14ac:dyDescent="0.2"/>
    <row r="652" s="20" customFormat="1" x14ac:dyDescent="0.2"/>
    <row r="653" s="20" customFormat="1" x14ac:dyDescent="0.2"/>
    <row r="654" s="20" customFormat="1" x14ac:dyDescent="0.2"/>
    <row r="655" s="20" customFormat="1" x14ac:dyDescent="0.2"/>
    <row r="656" s="20" customFormat="1" x14ac:dyDescent="0.2"/>
    <row r="657" s="20" customFormat="1" x14ac:dyDescent="0.2"/>
    <row r="658" s="20" customFormat="1" x14ac:dyDescent="0.2"/>
    <row r="659" s="20" customFormat="1" x14ac:dyDescent="0.2"/>
    <row r="660" s="20" customFormat="1" x14ac:dyDescent="0.2"/>
    <row r="661" s="20" customFormat="1" x14ac:dyDescent="0.2"/>
    <row r="662" s="20" customFormat="1" x14ac:dyDescent="0.2"/>
    <row r="663" s="20" customFormat="1" x14ac:dyDescent="0.2"/>
    <row r="664" s="20" customFormat="1" x14ac:dyDescent="0.2"/>
    <row r="665" s="20" customFormat="1" x14ac:dyDescent="0.2"/>
    <row r="666" s="20" customFormat="1" x14ac:dyDescent="0.2"/>
    <row r="667" s="20" customFormat="1" x14ac:dyDescent="0.2"/>
    <row r="668" s="20" customFormat="1" x14ac:dyDescent="0.2"/>
    <row r="669" s="20" customFormat="1" x14ac:dyDescent="0.2"/>
    <row r="670" s="20" customFormat="1" x14ac:dyDescent="0.2"/>
    <row r="671" s="20" customFormat="1" x14ac:dyDescent="0.2"/>
    <row r="672" s="20" customFormat="1" x14ac:dyDescent="0.2"/>
    <row r="673" s="20" customFormat="1" x14ac:dyDescent="0.2"/>
    <row r="674" s="20" customFormat="1" x14ac:dyDescent="0.2"/>
    <row r="675" s="20" customFormat="1" x14ac:dyDescent="0.2"/>
    <row r="676" s="20" customFormat="1" x14ac:dyDescent="0.2"/>
    <row r="677" s="20" customFormat="1" x14ac:dyDescent="0.2"/>
    <row r="678" s="20" customFormat="1" x14ac:dyDescent="0.2"/>
    <row r="679" s="20" customFormat="1" x14ac:dyDescent="0.2"/>
    <row r="680" s="20" customFormat="1" x14ac:dyDescent="0.2"/>
    <row r="681" s="20" customFormat="1" x14ac:dyDescent="0.2"/>
    <row r="682" s="20" customFormat="1" x14ac:dyDescent="0.2"/>
    <row r="683" s="20" customFormat="1" x14ac:dyDescent="0.2"/>
    <row r="684" s="20" customFormat="1" x14ac:dyDescent="0.2"/>
    <row r="685" s="20" customFormat="1" x14ac:dyDescent="0.2"/>
    <row r="686" s="20" customFormat="1" x14ac:dyDescent="0.2"/>
    <row r="687" s="20" customFormat="1" x14ac:dyDescent="0.2"/>
    <row r="688" s="20" customFormat="1" x14ac:dyDescent="0.2"/>
    <row r="689" s="20" customFormat="1" x14ac:dyDescent="0.2"/>
    <row r="690" s="20" customFormat="1" x14ac:dyDescent="0.2"/>
    <row r="691" s="20" customFormat="1" x14ac:dyDescent="0.2"/>
    <row r="692" s="20" customFormat="1" x14ac:dyDescent="0.2"/>
    <row r="693" s="20" customFormat="1" x14ac:dyDescent="0.2"/>
    <row r="694" s="20" customFormat="1" x14ac:dyDescent="0.2"/>
    <row r="695" s="20" customFormat="1" x14ac:dyDescent="0.2"/>
    <row r="696" s="20" customFormat="1" x14ac:dyDescent="0.2"/>
    <row r="697" s="20" customFormat="1" x14ac:dyDescent="0.2"/>
    <row r="698" s="20" customFormat="1" x14ac:dyDescent="0.2"/>
    <row r="699" s="20" customFormat="1" x14ac:dyDescent="0.2"/>
    <row r="700" s="20" customFormat="1" x14ac:dyDescent="0.2"/>
    <row r="701" s="20" customFormat="1" x14ac:dyDescent="0.2"/>
    <row r="702" s="20" customFormat="1" x14ac:dyDescent="0.2"/>
    <row r="703" s="20" customFormat="1" x14ac:dyDescent="0.2"/>
    <row r="704" s="20" customFormat="1" x14ac:dyDescent="0.2"/>
    <row r="705" s="20" customFormat="1" x14ac:dyDescent="0.2"/>
    <row r="706" s="20" customFormat="1" x14ac:dyDescent="0.2"/>
    <row r="707" s="20" customFormat="1" x14ac:dyDescent="0.2"/>
    <row r="708" s="20" customFormat="1" x14ac:dyDescent="0.2"/>
    <row r="709" s="20" customFormat="1" x14ac:dyDescent="0.2"/>
    <row r="710" s="20" customFormat="1" x14ac:dyDescent="0.2"/>
    <row r="711" s="20" customFormat="1" x14ac:dyDescent="0.2"/>
    <row r="712" s="20" customFormat="1" x14ac:dyDescent="0.2"/>
    <row r="713" s="20" customFormat="1" x14ac:dyDescent="0.2"/>
    <row r="714" s="20" customFormat="1" x14ac:dyDescent="0.2"/>
    <row r="715" s="20" customFormat="1" x14ac:dyDescent="0.2"/>
    <row r="716" s="20" customFormat="1" x14ac:dyDescent="0.2"/>
    <row r="717" s="20" customFormat="1" x14ac:dyDescent="0.2"/>
    <row r="718" s="20" customFormat="1" x14ac:dyDescent="0.2"/>
    <row r="719" s="20" customFormat="1" x14ac:dyDescent="0.2"/>
    <row r="720" s="20" customFormat="1" x14ac:dyDescent="0.2"/>
    <row r="721" s="20" customFormat="1" x14ac:dyDescent="0.2"/>
    <row r="722" s="20" customFormat="1" x14ac:dyDescent="0.2"/>
    <row r="723" s="20" customFormat="1" x14ac:dyDescent="0.2"/>
    <row r="724" s="20" customFormat="1" x14ac:dyDescent="0.2"/>
    <row r="725" s="20" customFormat="1" x14ac:dyDescent="0.2"/>
    <row r="726" s="20" customFormat="1" x14ac:dyDescent="0.2"/>
    <row r="727" s="20" customFormat="1" x14ac:dyDescent="0.2"/>
    <row r="728" s="20" customFormat="1" x14ac:dyDescent="0.2"/>
    <row r="729" s="20" customFormat="1" x14ac:dyDescent="0.2"/>
    <row r="730" s="20" customFormat="1" x14ac:dyDescent="0.2"/>
    <row r="731" s="20" customFormat="1" x14ac:dyDescent="0.2"/>
    <row r="732" s="20" customFormat="1" x14ac:dyDescent="0.2"/>
    <row r="733" s="20" customFormat="1" x14ac:dyDescent="0.2"/>
    <row r="734" s="20" customFormat="1" x14ac:dyDescent="0.2"/>
    <row r="735" s="20" customFormat="1" x14ac:dyDescent="0.2"/>
    <row r="736" s="20" customFormat="1" x14ac:dyDescent="0.2"/>
    <row r="737" s="20" customFormat="1" x14ac:dyDescent="0.2"/>
    <row r="738" s="20" customFormat="1" x14ac:dyDescent="0.2"/>
    <row r="739" s="20" customFormat="1" x14ac:dyDescent="0.2"/>
    <row r="740" s="20" customFormat="1" x14ac:dyDescent="0.2"/>
    <row r="741" s="20" customFormat="1" x14ac:dyDescent="0.2"/>
    <row r="742" s="20" customFormat="1" x14ac:dyDescent="0.2"/>
    <row r="743" s="20" customFormat="1" x14ac:dyDescent="0.2"/>
    <row r="744" s="20" customFormat="1" x14ac:dyDescent="0.2"/>
    <row r="745" s="20" customFormat="1" x14ac:dyDescent="0.2"/>
    <row r="746" s="20" customFormat="1" x14ac:dyDescent="0.2"/>
    <row r="747" s="20" customFormat="1" x14ac:dyDescent="0.2"/>
    <row r="748" s="20" customFormat="1" x14ac:dyDescent="0.2"/>
    <row r="749" s="20" customFormat="1" x14ac:dyDescent="0.2"/>
    <row r="750" s="20" customFormat="1" x14ac:dyDescent="0.2"/>
    <row r="751" s="20" customFormat="1" x14ac:dyDescent="0.2"/>
    <row r="752" s="20" customFormat="1" x14ac:dyDescent="0.2"/>
    <row r="753" s="20" customFormat="1" x14ac:dyDescent="0.2"/>
    <row r="754" s="20" customFormat="1" x14ac:dyDescent="0.2"/>
    <row r="755" s="20" customFormat="1" x14ac:dyDescent="0.2"/>
    <row r="756" s="20" customFormat="1" x14ac:dyDescent="0.2"/>
    <row r="757" s="20" customFormat="1" x14ac:dyDescent="0.2"/>
    <row r="758" s="20" customFormat="1" x14ac:dyDescent="0.2"/>
    <row r="759" s="20" customFormat="1" x14ac:dyDescent="0.2"/>
    <row r="760" s="20" customFormat="1" x14ac:dyDescent="0.2"/>
    <row r="761" s="20" customFormat="1" x14ac:dyDescent="0.2"/>
    <row r="762" s="20" customFormat="1" x14ac:dyDescent="0.2"/>
    <row r="763" s="20" customFormat="1" x14ac:dyDescent="0.2"/>
    <row r="764" s="20" customFormat="1" x14ac:dyDescent="0.2"/>
    <row r="765" s="20" customFormat="1" x14ac:dyDescent="0.2"/>
    <row r="766" s="20" customFormat="1" x14ac:dyDescent="0.2"/>
    <row r="767" s="20" customFormat="1" x14ac:dyDescent="0.2"/>
    <row r="768" s="20" customFormat="1" x14ac:dyDescent="0.2"/>
    <row r="769" s="20" customFormat="1" x14ac:dyDescent="0.2"/>
    <row r="770" s="20" customFormat="1" x14ac:dyDescent="0.2"/>
    <row r="771" s="20" customFormat="1" x14ac:dyDescent="0.2"/>
    <row r="772" s="20" customFormat="1" x14ac:dyDescent="0.2"/>
    <row r="773" s="20" customFormat="1" x14ac:dyDescent="0.2"/>
    <row r="774" s="20" customFormat="1" x14ac:dyDescent="0.2"/>
    <row r="775" s="20" customFormat="1" x14ac:dyDescent="0.2"/>
    <row r="776" s="20" customFormat="1" x14ac:dyDescent="0.2"/>
    <row r="777" s="20" customFormat="1" x14ac:dyDescent="0.2"/>
    <row r="778" s="20" customFormat="1" x14ac:dyDescent="0.2"/>
    <row r="779" s="20" customFormat="1" x14ac:dyDescent="0.2"/>
    <row r="780" s="20" customFormat="1" x14ac:dyDescent="0.2"/>
    <row r="781" s="20" customFormat="1" x14ac:dyDescent="0.2"/>
    <row r="782" s="20" customFormat="1" x14ac:dyDescent="0.2"/>
    <row r="783" s="20" customFormat="1" x14ac:dyDescent="0.2"/>
    <row r="784" s="20" customFormat="1" x14ac:dyDescent="0.2"/>
    <row r="785" s="20" customFormat="1" x14ac:dyDescent="0.2"/>
    <row r="786" s="20" customFormat="1" x14ac:dyDescent="0.2"/>
    <row r="787" s="20" customFormat="1" x14ac:dyDescent="0.2"/>
    <row r="788" s="20" customFormat="1" x14ac:dyDescent="0.2"/>
    <row r="789" s="20" customFormat="1" x14ac:dyDescent="0.2"/>
    <row r="790" s="20" customFormat="1" x14ac:dyDescent="0.2"/>
    <row r="791" s="20" customFormat="1" x14ac:dyDescent="0.2"/>
    <row r="792" s="20" customFormat="1" x14ac:dyDescent="0.2"/>
    <row r="793" s="20" customFormat="1" x14ac:dyDescent="0.2"/>
    <row r="794" s="20" customFormat="1" x14ac:dyDescent="0.2"/>
    <row r="795" s="20" customFormat="1" x14ac:dyDescent="0.2"/>
    <row r="796" s="20" customFormat="1" x14ac:dyDescent="0.2"/>
    <row r="797" s="20" customFormat="1" x14ac:dyDescent="0.2"/>
    <row r="798" s="20" customFormat="1" x14ac:dyDescent="0.2"/>
    <row r="799" s="20" customFormat="1" x14ac:dyDescent="0.2"/>
    <row r="800" s="20" customFormat="1" x14ac:dyDescent="0.2"/>
    <row r="801" s="20" customFormat="1" x14ac:dyDescent="0.2"/>
    <row r="802" s="20" customFormat="1" x14ac:dyDescent="0.2"/>
    <row r="803" s="20" customFormat="1" x14ac:dyDescent="0.2"/>
    <row r="804" s="20" customFormat="1" x14ac:dyDescent="0.2"/>
    <row r="805" s="20" customFormat="1" x14ac:dyDescent="0.2"/>
    <row r="806" s="20" customFormat="1" x14ac:dyDescent="0.2"/>
    <row r="807" s="20" customFormat="1" x14ac:dyDescent="0.2"/>
    <row r="808" s="20" customFormat="1" x14ac:dyDescent="0.2"/>
    <row r="809" s="20" customFormat="1" x14ac:dyDescent="0.2"/>
    <row r="810" s="20" customFormat="1" x14ac:dyDescent="0.2"/>
    <row r="811" s="20" customFormat="1" x14ac:dyDescent="0.2"/>
    <row r="812" s="20" customFormat="1" x14ac:dyDescent="0.2"/>
    <row r="813" s="20" customFormat="1" x14ac:dyDescent="0.2"/>
    <row r="814" s="20" customFormat="1" x14ac:dyDescent="0.2"/>
    <row r="815" s="20" customFormat="1" x14ac:dyDescent="0.2"/>
    <row r="816" s="20" customFormat="1" x14ac:dyDescent="0.2"/>
    <row r="817" s="20" customFormat="1" x14ac:dyDescent="0.2"/>
    <row r="818" s="20" customFormat="1" x14ac:dyDescent="0.2"/>
    <row r="819" s="20" customFormat="1" x14ac:dyDescent="0.2"/>
    <row r="820" s="20" customFormat="1" x14ac:dyDescent="0.2"/>
    <row r="821" s="20" customFormat="1" x14ac:dyDescent="0.2"/>
    <row r="822" s="20" customFormat="1" x14ac:dyDescent="0.2"/>
    <row r="823" s="20" customFormat="1" x14ac:dyDescent="0.2"/>
    <row r="824" s="20" customFormat="1" x14ac:dyDescent="0.2"/>
    <row r="825" s="20" customFormat="1" x14ac:dyDescent="0.2"/>
    <row r="826" s="20" customFormat="1" x14ac:dyDescent="0.2"/>
    <row r="827" s="20" customFormat="1" x14ac:dyDescent="0.2"/>
    <row r="828" s="20" customFormat="1" x14ac:dyDescent="0.2"/>
    <row r="829" s="20" customFormat="1" x14ac:dyDescent="0.2"/>
    <row r="830" s="20" customFormat="1" x14ac:dyDescent="0.2"/>
    <row r="831" s="20" customFormat="1" x14ac:dyDescent="0.2"/>
    <row r="832" s="20" customFormat="1" x14ac:dyDescent="0.2"/>
    <row r="833" s="20" customFormat="1" x14ac:dyDescent="0.2"/>
    <row r="834" s="20" customFormat="1" x14ac:dyDescent="0.2"/>
    <row r="835" s="20" customFormat="1" x14ac:dyDescent="0.2"/>
    <row r="836" s="20" customFormat="1" x14ac:dyDescent="0.2"/>
    <row r="837" s="20" customFormat="1" x14ac:dyDescent="0.2"/>
    <row r="838" s="20" customFormat="1" x14ac:dyDescent="0.2"/>
    <row r="839" s="20" customFormat="1" x14ac:dyDescent="0.2"/>
    <row r="840" s="20" customFormat="1" x14ac:dyDescent="0.2"/>
    <row r="841" s="20" customFormat="1" x14ac:dyDescent="0.2"/>
    <row r="842" s="20" customFormat="1" x14ac:dyDescent="0.2"/>
    <row r="843" s="20" customFormat="1" x14ac:dyDescent="0.2"/>
    <row r="844" s="20" customFormat="1" x14ac:dyDescent="0.2"/>
    <row r="845" s="20" customFormat="1" x14ac:dyDescent="0.2"/>
    <row r="846" s="20" customFormat="1" x14ac:dyDescent="0.2"/>
    <row r="847" s="20" customFormat="1" x14ac:dyDescent="0.2"/>
    <row r="848" s="20" customFormat="1" x14ac:dyDescent="0.2"/>
    <row r="849" s="20" customFormat="1" x14ac:dyDescent="0.2"/>
    <row r="850" s="20" customFormat="1" x14ac:dyDescent="0.2"/>
    <row r="851" s="20" customFormat="1" x14ac:dyDescent="0.2"/>
    <row r="852" s="20" customFormat="1" x14ac:dyDescent="0.2"/>
    <row r="853" s="20" customFormat="1" x14ac:dyDescent="0.2"/>
    <row r="854" s="20" customFormat="1" x14ac:dyDescent="0.2"/>
    <row r="855" s="20" customFormat="1" x14ac:dyDescent="0.2"/>
    <row r="856" s="20" customFormat="1" x14ac:dyDescent="0.2"/>
    <row r="857" s="20" customFormat="1" x14ac:dyDescent="0.2"/>
    <row r="858" s="20" customFormat="1" x14ac:dyDescent="0.2"/>
    <row r="859" s="20" customFormat="1" x14ac:dyDescent="0.2"/>
    <row r="860" s="20" customFormat="1" x14ac:dyDescent="0.2"/>
    <row r="861" s="20" customFormat="1" x14ac:dyDescent="0.2"/>
    <row r="862" s="20" customFormat="1" x14ac:dyDescent="0.2"/>
    <row r="863" s="20" customFormat="1" x14ac:dyDescent="0.2"/>
    <row r="864" s="20" customFormat="1" x14ac:dyDescent="0.2"/>
    <row r="865" s="20" customFormat="1" x14ac:dyDescent="0.2"/>
    <row r="866" s="20" customFormat="1" x14ac:dyDescent="0.2"/>
    <row r="867" s="20" customFormat="1" x14ac:dyDescent="0.2"/>
    <row r="868" s="20" customFormat="1" x14ac:dyDescent="0.2"/>
    <row r="869" s="20" customFormat="1" x14ac:dyDescent="0.2"/>
    <row r="870" s="20" customFormat="1" x14ac:dyDescent="0.2"/>
    <row r="871" s="20" customFormat="1" x14ac:dyDescent="0.2"/>
    <row r="872" s="20" customFormat="1" x14ac:dyDescent="0.2"/>
    <row r="873" s="20" customFormat="1" x14ac:dyDescent="0.2"/>
    <row r="874" s="20" customFormat="1" x14ac:dyDescent="0.2"/>
    <row r="875" s="20" customFormat="1" x14ac:dyDescent="0.2"/>
    <row r="876" s="20" customFormat="1" x14ac:dyDescent="0.2"/>
    <row r="877" s="20" customFormat="1" x14ac:dyDescent="0.2"/>
    <row r="878" s="20" customFormat="1" x14ac:dyDescent="0.2"/>
    <row r="879" s="20" customFormat="1" x14ac:dyDescent="0.2"/>
    <row r="880" s="20" customFormat="1" x14ac:dyDescent="0.2"/>
    <row r="881" s="20" customFormat="1" x14ac:dyDescent="0.2"/>
    <row r="882" s="20" customFormat="1" x14ac:dyDescent="0.2"/>
    <row r="883" s="20" customFormat="1" x14ac:dyDescent="0.2"/>
    <row r="884" s="20" customFormat="1" x14ac:dyDescent="0.2"/>
    <row r="885" s="20" customFormat="1" x14ac:dyDescent="0.2"/>
    <row r="886" s="20" customFormat="1" x14ac:dyDescent="0.2"/>
    <row r="887" s="20" customFormat="1" x14ac:dyDescent="0.2"/>
    <row r="888" s="20" customFormat="1" x14ac:dyDescent="0.2"/>
    <row r="889" s="20" customFormat="1" x14ac:dyDescent="0.2"/>
    <row r="890" s="20" customFormat="1" x14ac:dyDescent="0.2"/>
    <row r="891" s="20" customFormat="1" x14ac:dyDescent="0.2"/>
    <row r="892" s="20" customFormat="1" x14ac:dyDescent="0.2"/>
    <row r="893" s="20" customFormat="1" x14ac:dyDescent="0.2"/>
    <row r="894" s="20" customFormat="1" x14ac:dyDescent="0.2"/>
    <row r="895" s="20" customFormat="1" x14ac:dyDescent="0.2"/>
    <row r="896" s="20" customFormat="1" x14ac:dyDescent="0.2"/>
    <row r="897" s="20" customFormat="1" x14ac:dyDescent="0.2"/>
    <row r="898" s="20" customFormat="1" x14ac:dyDescent="0.2"/>
    <row r="899" s="20" customFormat="1" x14ac:dyDescent="0.2"/>
    <row r="900" s="20" customFormat="1" x14ac:dyDescent="0.2"/>
    <row r="901" s="20" customFormat="1" x14ac:dyDescent="0.2"/>
    <row r="902" s="20" customFormat="1" x14ac:dyDescent="0.2"/>
    <row r="903" s="20" customFormat="1" x14ac:dyDescent="0.2"/>
    <row r="904" s="20" customFormat="1" x14ac:dyDescent="0.2"/>
    <row r="905" s="20" customFormat="1" x14ac:dyDescent="0.2"/>
    <row r="906" s="20" customFormat="1" x14ac:dyDescent="0.2"/>
    <row r="907" s="20" customFormat="1" x14ac:dyDescent="0.2"/>
    <row r="908" s="20" customFormat="1" x14ac:dyDescent="0.2"/>
    <row r="909" s="20" customFormat="1" x14ac:dyDescent="0.2"/>
    <row r="910" s="20" customFormat="1" x14ac:dyDescent="0.2"/>
    <row r="911" s="20" customFormat="1" x14ac:dyDescent="0.2"/>
    <row r="912" s="20" customFormat="1" x14ac:dyDescent="0.2"/>
    <row r="913" s="20" customFormat="1" x14ac:dyDescent="0.2"/>
    <row r="914" s="20" customFormat="1" x14ac:dyDescent="0.2"/>
    <row r="915" s="20" customFormat="1" x14ac:dyDescent="0.2"/>
    <row r="916" s="20" customFormat="1" x14ac:dyDescent="0.2"/>
    <row r="917" s="20" customFormat="1" x14ac:dyDescent="0.2"/>
    <row r="918" s="20" customFormat="1" x14ac:dyDescent="0.2"/>
    <row r="919" s="20" customFormat="1" x14ac:dyDescent="0.2"/>
    <row r="920" s="20" customFormat="1" x14ac:dyDescent="0.2"/>
    <row r="921" s="20" customFormat="1" x14ac:dyDescent="0.2"/>
    <row r="922" s="20" customFormat="1" x14ac:dyDescent="0.2"/>
    <row r="923" s="20" customFormat="1" x14ac:dyDescent="0.2"/>
    <row r="924" s="20" customFormat="1" x14ac:dyDescent="0.2"/>
    <row r="925" s="20" customFormat="1" x14ac:dyDescent="0.2"/>
    <row r="926" s="20" customFormat="1" x14ac:dyDescent="0.2"/>
    <row r="927" s="20" customFormat="1" x14ac:dyDescent="0.2"/>
    <row r="928" s="20" customFormat="1" x14ac:dyDescent="0.2"/>
    <row r="929" s="20" customFormat="1" x14ac:dyDescent="0.2"/>
    <row r="930" s="20" customFormat="1" x14ac:dyDescent="0.2"/>
    <row r="931" s="20" customFormat="1" x14ac:dyDescent="0.2"/>
    <row r="932" s="20" customFormat="1" x14ac:dyDescent="0.2"/>
    <row r="933" s="20" customFormat="1" x14ac:dyDescent="0.2"/>
    <row r="934" s="20" customFormat="1" x14ac:dyDescent="0.2"/>
    <row r="935" s="20" customFormat="1" x14ac:dyDescent="0.2"/>
    <row r="936" s="20" customFormat="1" x14ac:dyDescent="0.2"/>
    <row r="937" s="20" customFormat="1" x14ac:dyDescent="0.2"/>
    <row r="938" s="20" customFormat="1" x14ac:dyDescent="0.2"/>
    <row r="939" s="20" customFormat="1" x14ac:dyDescent="0.2"/>
    <row r="940" s="20" customFormat="1" x14ac:dyDescent="0.2"/>
    <row r="941" s="20" customFormat="1" x14ac:dyDescent="0.2"/>
    <row r="942" s="20" customFormat="1" x14ac:dyDescent="0.2"/>
    <row r="943" s="20" customFormat="1" x14ac:dyDescent="0.2"/>
    <row r="944" s="20" customFormat="1" x14ac:dyDescent="0.2"/>
    <row r="945" s="20" customFormat="1" x14ac:dyDescent="0.2"/>
    <row r="946" s="20" customFormat="1" x14ac:dyDescent="0.2"/>
    <row r="947" s="20" customFormat="1" x14ac:dyDescent="0.2"/>
    <row r="948" s="20" customFormat="1" x14ac:dyDescent="0.2"/>
    <row r="949" s="20" customFormat="1" x14ac:dyDescent="0.2"/>
    <row r="950" s="20" customFormat="1" x14ac:dyDescent="0.2"/>
    <row r="951" s="20" customFormat="1" x14ac:dyDescent="0.2"/>
    <row r="952" s="20" customFormat="1" x14ac:dyDescent="0.2"/>
    <row r="953" s="20" customFormat="1" x14ac:dyDescent="0.2"/>
    <row r="954" s="20" customFormat="1" x14ac:dyDescent="0.2"/>
    <row r="955" s="20" customFormat="1" x14ac:dyDescent="0.2"/>
    <row r="956" s="20" customFormat="1" x14ac:dyDescent="0.2"/>
    <row r="957" s="20" customFormat="1" x14ac:dyDescent="0.2"/>
    <row r="958" s="20" customFormat="1" x14ac:dyDescent="0.2"/>
    <row r="959" s="20" customFormat="1" x14ac:dyDescent="0.2"/>
    <row r="960" s="20" customFormat="1" x14ac:dyDescent="0.2"/>
    <row r="961" s="20" customFormat="1" x14ac:dyDescent="0.2"/>
    <row r="962" s="20" customFormat="1" x14ac:dyDescent="0.2"/>
    <row r="963" s="20" customFormat="1" x14ac:dyDescent="0.2"/>
    <row r="964" s="20" customFormat="1" x14ac:dyDescent="0.2"/>
    <row r="965" s="20" customFormat="1" x14ac:dyDescent="0.2"/>
    <row r="966" s="20" customFormat="1" x14ac:dyDescent="0.2"/>
    <row r="967" s="20" customFormat="1" x14ac:dyDescent="0.2"/>
    <row r="968" s="20" customFormat="1" x14ac:dyDescent="0.2"/>
    <row r="969" s="20" customFormat="1" x14ac:dyDescent="0.2"/>
    <row r="970" s="20" customFormat="1" x14ac:dyDescent="0.2"/>
    <row r="971" s="20" customFormat="1" x14ac:dyDescent="0.2"/>
    <row r="972" s="20" customFormat="1" x14ac:dyDescent="0.2"/>
    <row r="973" s="20" customFormat="1" x14ac:dyDescent="0.2"/>
    <row r="974" s="20" customFormat="1" x14ac:dyDescent="0.2"/>
    <row r="975" s="20" customFormat="1" x14ac:dyDescent="0.2"/>
    <row r="976" s="20" customFormat="1" x14ac:dyDescent="0.2"/>
    <row r="977" s="20" customFormat="1" x14ac:dyDescent="0.2"/>
    <row r="978" s="20" customFormat="1" x14ac:dyDescent="0.2"/>
    <row r="979" s="20" customFormat="1" x14ac:dyDescent="0.2"/>
    <row r="980" s="20" customFormat="1" x14ac:dyDescent="0.2"/>
    <row r="981" s="20" customFormat="1" x14ac:dyDescent="0.2"/>
    <row r="982" s="20" customFormat="1" x14ac:dyDescent="0.2"/>
    <row r="983" s="20" customFormat="1" x14ac:dyDescent="0.2"/>
    <row r="984" s="20" customFormat="1" x14ac:dyDescent="0.2"/>
    <row r="985" s="20" customFormat="1" x14ac:dyDescent="0.2"/>
    <row r="986" s="20" customFormat="1" x14ac:dyDescent="0.2"/>
    <row r="987" s="20" customFormat="1" x14ac:dyDescent="0.2"/>
    <row r="988" s="20" customFormat="1" x14ac:dyDescent="0.2"/>
    <row r="989" s="20" customFormat="1" x14ac:dyDescent="0.2"/>
    <row r="990" s="20" customFormat="1" x14ac:dyDescent="0.2"/>
    <row r="991" s="20" customFormat="1" x14ac:dyDescent="0.2"/>
    <row r="992" s="20" customFormat="1" x14ac:dyDescent="0.2"/>
    <row r="993" s="20" customFormat="1" x14ac:dyDescent="0.2"/>
    <row r="994" s="20" customFormat="1" x14ac:dyDescent="0.2"/>
    <row r="995" s="20" customFormat="1" x14ac:dyDescent="0.2"/>
    <row r="996" s="20" customFormat="1" x14ac:dyDescent="0.2"/>
    <row r="997" s="20" customFormat="1" x14ac:dyDescent="0.2"/>
    <row r="998" s="20" customFormat="1" x14ac:dyDescent="0.2"/>
    <row r="999" s="20" customFormat="1" x14ac:dyDescent="0.2"/>
    <row r="1000" s="20" customFormat="1" x14ac:dyDescent="0.2"/>
    <row r="1001" s="20" customFormat="1" x14ac:dyDescent="0.2"/>
    <row r="1002" s="20" customFormat="1" x14ac:dyDescent="0.2"/>
    <row r="1003" s="20" customFormat="1" x14ac:dyDescent="0.2"/>
    <row r="1004" s="20" customFormat="1" x14ac:dyDescent="0.2"/>
    <row r="1005" s="20" customFormat="1" x14ac:dyDescent="0.2"/>
    <row r="1006" s="20" customFormat="1" x14ac:dyDescent="0.2"/>
    <row r="1007" s="20" customFormat="1" x14ac:dyDescent="0.2"/>
    <row r="1008" s="20" customFormat="1" x14ac:dyDescent="0.2"/>
    <row r="1009" s="20" customFormat="1" x14ac:dyDescent="0.2"/>
    <row r="1010" s="20" customFormat="1" x14ac:dyDescent="0.2"/>
    <row r="1011" s="20" customFormat="1" x14ac:dyDescent="0.2"/>
    <row r="1012" s="20" customFormat="1" x14ac:dyDescent="0.2"/>
    <row r="1013" s="20" customFormat="1" x14ac:dyDescent="0.2"/>
    <row r="1014" s="20" customFormat="1" x14ac:dyDescent="0.2"/>
    <row r="1015" s="20" customFormat="1" x14ac:dyDescent="0.2"/>
    <row r="1016" s="20" customFormat="1" x14ac:dyDescent="0.2"/>
    <row r="1017" s="20" customFormat="1" x14ac:dyDescent="0.2"/>
    <row r="1018" s="20" customFormat="1" x14ac:dyDescent="0.2"/>
    <row r="1019" s="20" customFormat="1" x14ac:dyDescent="0.2"/>
    <row r="1020" s="20" customFormat="1" x14ac:dyDescent="0.2"/>
    <row r="1021" s="20" customFormat="1" x14ac:dyDescent="0.2"/>
    <row r="1022" s="20" customFormat="1" x14ac:dyDescent="0.2"/>
    <row r="1023" s="20" customFormat="1" x14ac:dyDescent="0.2"/>
    <row r="1024" s="20" customFormat="1" x14ac:dyDescent="0.2"/>
    <row r="1025" s="20" customFormat="1" x14ac:dyDescent="0.2"/>
    <row r="1026" s="20" customFormat="1" x14ac:dyDescent="0.2"/>
    <row r="1027" s="20" customFormat="1" x14ac:dyDescent="0.2"/>
    <row r="1028" s="20" customFormat="1" x14ac:dyDescent="0.2"/>
    <row r="1029" s="20" customFormat="1" x14ac:dyDescent="0.2"/>
    <row r="1030" s="20" customFormat="1" x14ac:dyDescent="0.2"/>
    <row r="1031" s="20" customFormat="1" x14ac:dyDescent="0.2"/>
    <row r="1032" s="20" customFormat="1" x14ac:dyDescent="0.2"/>
    <row r="1033" s="20" customFormat="1" x14ac:dyDescent="0.2"/>
    <row r="1034" s="20" customFormat="1" x14ac:dyDescent="0.2"/>
    <row r="1035" s="20" customFormat="1" x14ac:dyDescent="0.2"/>
    <row r="1036" s="20" customFormat="1" x14ac:dyDescent="0.2"/>
    <row r="1037" s="20" customFormat="1" x14ac:dyDescent="0.2"/>
    <row r="1038" s="20" customFormat="1" x14ac:dyDescent="0.2"/>
    <row r="1039" s="20" customFormat="1" x14ac:dyDescent="0.2"/>
    <row r="1040" s="20" customFormat="1" x14ac:dyDescent="0.2"/>
    <row r="1041" s="20" customFormat="1" x14ac:dyDescent="0.2"/>
    <row r="1042" s="20" customFormat="1" x14ac:dyDescent="0.2"/>
    <row r="1043" s="20" customFormat="1" x14ac:dyDescent="0.2"/>
    <row r="1044" s="20" customFormat="1" x14ac:dyDescent="0.2"/>
    <row r="1045" s="20" customFormat="1" x14ac:dyDescent="0.2"/>
    <row r="1046" s="20" customFormat="1" x14ac:dyDescent="0.2"/>
    <row r="1047" s="20" customFormat="1" x14ac:dyDescent="0.2"/>
    <row r="1048" s="20" customFormat="1" x14ac:dyDescent="0.2"/>
    <row r="1049" s="20" customFormat="1" x14ac:dyDescent="0.2"/>
    <row r="1050" s="20" customFormat="1" x14ac:dyDescent="0.2"/>
    <row r="1051" s="20" customFormat="1" x14ac:dyDescent="0.2"/>
    <row r="1052" s="20" customFormat="1" x14ac:dyDescent="0.2"/>
    <row r="1053" s="20" customFormat="1" x14ac:dyDescent="0.2"/>
    <row r="1054" s="20" customFormat="1" x14ac:dyDescent="0.2"/>
    <row r="1055" s="20" customFormat="1" x14ac:dyDescent="0.2"/>
    <row r="1056" s="20" customFormat="1" x14ac:dyDescent="0.2"/>
    <row r="1057" s="20" customFormat="1" x14ac:dyDescent="0.2"/>
    <row r="1058" s="20" customFormat="1" x14ac:dyDescent="0.2"/>
    <row r="1059" s="20" customFormat="1" x14ac:dyDescent="0.2"/>
    <row r="1060" s="20" customFormat="1" x14ac:dyDescent="0.2"/>
    <row r="1061" s="20" customFormat="1" x14ac:dyDescent="0.2"/>
    <row r="1062" s="20" customFormat="1" x14ac:dyDescent="0.2"/>
    <row r="1063" s="20" customFormat="1" x14ac:dyDescent="0.2"/>
    <row r="1064" s="20" customFormat="1" x14ac:dyDescent="0.2"/>
    <row r="1065" s="20" customFormat="1" x14ac:dyDescent="0.2"/>
    <row r="1066" s="20" customFormat="1" x14ac:dyDescent="0.2"/>
    <row r="1067" s="20" customFormat="1" x14ac:dyDescent="0.2"/>
    <row r="1068" s="20" customFormat="1" x14ac:dyDescent="0.2"/>
    <row r="1069" s="20" customFormat="1" x14ac:dyDescent="0.2"/>
    <row r="1070" s="20" customFormat="1" x14ac:dyDescent="0.2"/>
    <row r="1071" s="20" customFormat="1" x14ac:dyDescent="0.2"/>
    <row r="1072" s="20" customFormat="1" x14ac:dyDescent="0.2"/>
    <row r="1073" s="20" customFormat="1" x14ac:dyDescent="0.2"/>
    <row r="1074" s="20" customFormat="1" x14ac:dyDescent="0.2"/>
    <row r="1075" s="20" customFormat="1" x14ac:dyDescent="0.2"/>
    <row r="1076" s="20" customFormat="1" x14ac:dyDescent="0.2"/>
    <row r="1077" s="20" customFormat="1" x14ac:dyDescent="0.2"/>
    <row r="1078" s="20" customFormat="1" x14ac:dyDescent="0.2"/>
    <row r="1079" s="20" customFormat="1" x14ac:dyDescent="0.2"/>
    <row r="1080" s="20" customFormat="1" x14ac:dyDescent="0.2"/>
    <row r="1081" s="20" customFormat="1" x14ac:dyDescent="0.2"/>
    <row r="1082" s="20" customFormat="1" x14ac:dyDescent="0.2"/>
    <row r="1083" s="20" customFormat="1" x14ac:dyDescent="0.2"/>
    <row r="1084" s="20" customFormat="1" x14ac:dyDescent="0.2"/>
    <row r="1085" s="20" customFormat="1" x14ac:dyDescent="0.2"/>
    <row r="1086" s="20" customFormat="1" x14ac:dyDescent="0.2"/>
    <row r="1087" s="20" customFormat="1" x14ac:dyDescent="0.2"/>
    <row r="1088" s="20" customFormat="1" x14ac:dyDescent="0.2"/>
    <row r="1089" s="20" customFormat="1" x14ac:dyDescent="0.2"/>
    <row r="1090" s="20" customFormat="1" x14ac:dyDescent="0.2"/>
    <row r="1091" s="20" customFormat="1" x14ac:dyDescent="0.2"/>
    <row r="1092" s="20" customFormat="1" x14ac:dyDescent="0.2"/>
    <row r="1093" s="20" customFormat="1" x14ac:dyDescent="0.2"/>
    <row r="1094" s="20" customFormat="1" x14ac:dyDescent="0.2"/>
    <row r="1095" s="20" customFormat="1" x14ac:dyDescent="0.2"/>
    <row r="1096" s="20" customFormat="1" x14ac:dyDescent="0.2"/>
    <row r="1097" s="20" customFormat="1" x14ac:dyDescent="0.2"/>
    <row r="1098" s="20" customFormat="1" x14ac:dyDescent="0.2"/>
    <row r="1099" s="20" customFormat="1" x14ac:dyDescent="0.2"/>
    <row r="1100" s="20" customFormat="1" x14ac:dyDescent="0.2"/>
    <row r="1101" s="20" customFormat="1" x14ac:dyDescent="0.2"/>
    <row r="1102" s="20" customFormat="1" x14ac:dyDescent="0.2"/>
    <row r="1103" s="20" customFormat="1" x14ac:dyDescent="0.2"/>
    <row r="1104" s="20" customFormat="1" x14ac:dyDescent="0.2"/>
    <row r="1105" s="20" customFormat="1" x14ac:dyDescent="0.2"/>
    <row r="1106" s="20" customFormat="1" x14ac:dyDescent="0.2"/>
    <row r="1107" s="20" customFormat="1" x14ac:dyDescent="0.2"/>
    <row r="1108" s="20" customFormat="1" x14ac:dyDescent="0.2"/>
    <row r="1109" s="20" customFormat="1" x14ac:dyDescent="0.2"/>
    <row r="1110" s="20" customFormat="1" x14ac:dyDescent="0.2"/>
    <row r="1111" s="20" customFormat="1" x14ac:dyDescent="0.2"/>
    <row r="1112" s="20" customFormat="1" x14ac:dyDescent="0.2"/>
    <row r="1113" s="20" customFormat="1" x14ac:dyDescent="0.2"/>
    <row r="1114" s="20" customFormat="1" x14ac:dyDescent="0.2"/>
    <row r="1115" s="20" customFormat="1" x14ac:dyDescent="0.2"/>
    <row r="1116" s="20" customFormat="1" x14ac:dyDescent="0.2"/>
    <row r="1117" s="20" customFormat="1" x14ac:dyDescent="0.2"/>
    <row r="1118" s="20" customFormat="1" x14ac:dyDescent="0.2"/>
    <row r="1119" s="20" customFormat="1" x14ac:dyDescent="0.2"/>
    <row r="1120" s="20" customFormat="1" x14ac:dyDescent="0.2"/>
    <row r="1121" s="20" customFormat="1" x14ac:dyDescent="0.2"/>
    <row r="1122" s="20" customFormat="1" x14ac:dyDescent="0.2"/>
    <row r="1123" s="20" customFormat="1" x14ac:dyDescent="0.2"/>
    <row r="1124" s="20" customFormat="1" x14ac:dyDescent="0.2"/>
    <row r="1125" s="20" customFormat="1" x14ac:dyDescent="0.2"/>
    <row r="1126" s="20" customFormat="1" x14ac:dyDescent="0.2"/>
    <row r="1127" s="20" customFormat="1" x14ac:dyDescent="0.2"/>
    <row r="1128" s="20" customFormat="1" x14ac:dyDescent="0.2"/>
    <row r="1129" s="20" customFormat="1" x14ac:dyDescent="0.2"/>
    <row r="1130" s="20" customFormat="1" x14ac:dyDescent="0.2"/>
    <row r="1131" s="20" customFormat="1" x14ac:dyDescent="0.2"/>
    <row r="1132" s="20" customFormat="1" x14ac:dyDescent="0.2"/>
    <row r="1133" s="20" customFormat="1" x14ac:dyDescent="0.2"/>
    <row r="1134" s="20" customFormat="1" x14ac:dyDescent="0.2"/>
    <row r="1135" s="20" customFormat="1" x14ac:dyDescent="0.2"/>
    <row r="1136" s="20" customFormat="1" x14ac:dyDescent="0.2"/>
    <row r="1137" s="20" customFormat="1" x14ac:dyDescent="0.2"/>
    <row r="1138" s="20" customFormat="1" x14ac:dyDescent="0.2"/>
    <row r="1139" s="20" customFormat="1" x14ac:dyDescent="0.2"/>
    <row r="1140" s="20" customFormat="1" x14ac:dyDescent="0.2"/>
    <row r="1141" s="20" customFormat="1" x14ac:dyDescent="0.2"/>
    <row r="1142" s="20" customFormat="1" x14ac:dyDescent="0.2"/>
    <row r="1143" s="20" customFormat="1" x14ac:dyDescent="0.2"/>
    <row r="1144" s="20" customFormat="1" x14ac:dyDescent="0.2"/>
    <row r="1145" s="20" customFormat="1" x14ac:dyDescent="0.2"/>
    <row r="1146" s="20" customFormat="1" x14ac:dyDescent="0.2"/>
    <row r="1147" s="20" customFormat="1" x14ac:dyDescent="0.2"/>
    <row r="1148" s="20" customFormat="1" x14ac:dyDescent="0.2"/>
    <row r="1149" s="20" customFormat="1" x14ac:dyDescent="0.2"/>
    <row r="1150" s="20" customFormat="1" x14ac:dyDescent="0.2"/>
    <row r="1151" s="20" customFormat="1" x14ac:dyDescent="0.2"/>
    <row r="1152" s="20" customFormat="1" x14ac:dyDescent="0.2"/>
    <row r="1153" s="20" customFormat="1" x14ac:dyDescent="0.2"/>
    <row r="1154" s="20" customFormat="1" x14ac:dyDescent="0.2"/>
    <row r="1155" s="20" customFormat="1" x14ac:dyDescent="0.2"/>
    <row r="1156" s="20" customFormat="1" x14ac:dyDescent="0.2"/>
    <row r="1157" s="20" customFormat="1" x14ac:dyDescent="0.2"/>
    <row r="1158" s="20" customFormat="1" x14ac:dyDescent="0.2"/>
    <row r="1159" s="20" customFormat="1" x14ac:dyDescent="0.2"/>
    <row r="1160" s="20" customFormat="1" x14ac:dyDescent="0.2"/>
    <row r="1161" s="20" customFormat="1" x14ac:dyDescent="0.2"/>
    <row r="1162" s="20" customFormat="1" x14ac:dyDescent="0.2"/>
    <row r="1163" s="20" customFormat="1" x14ac:dyDescent="0.2"/>
    <row r="1164" s="20" customFormat="1" x14ac:dyDescent="0.2"/>
    <row r="1165" s="20" customFormat="1" x14ac:dyDescent="0.2"/>
    <row r="1166" s="20" customFormat="1" x14ac:dyDescent="0.2"/>
    <row r="1167" s="20" customFormat="1" x14ac:dyDescent="0.2"/>
    <row r="1168" s="20" customFormat="1" x14ac:dyDescent="0.2"/>
    <row r="1169" s="20" customFormat="1" x14ac:dyDescent="0.2"/>
    <row r="1170" s="20" customFormat="1" x14ac:dyDescent="0.2"/>
    <row r="1171" s="20" customFormat="1" x14ac:dyDescent="0.2"/>
    <row r="1172" s="20" customFormat="1" x14ac:dyDescent="0.2"/>
    <row r="1173" s="20" customFormat="1" x14ac:dyDescent="0.2"/>
    <row r="1174" s="20" customFormat="1" x14ac:dyDescent="0.2"/>
    <row r="1175" s="20" customFormat="1" x14ac:dyDescent="0.2"/>
    <row r="1176" s="20" customFormat="1" x14ac:dyDescent="0.2"/>
    <row r="1177" s="20" customFormat="1" x14ac:dyDescent="0.2"/>
    <row r="1178" s="20" customFormat="1" x14ac:dyDescent="0.2"/>
    <row r="1179" s="20" customFormat="1" x14ac:dyDescent="0.2"/>
    <row r="1180" s="20" customFormat="1" x14ac:dyDescent="0.2"/>
    <row r="1181" s="20" customFormat="1" x14ac:dyDescent="0.2"/>
    <row r="1182" s="20" customFormat="1" x14ac:dyDescent="0.2"/>
    <row r="1183" s="20" customFormat="1" x14ac:dyDescent="0.2"/>
    <row r="1184" s="20" customFormat="1" x14ac:dyDescent="0.2"/>
    <row r="1185" s="20" customFormat="1" x14ac:dyDescent="0.2"/>
    <row r="1186" s="20" customFormat="1" x14ac:dyDescent="0.2"/>
    <row r="1187" s="20" customFormat="1" x14ac:dyDescent="0.2"/>
    <row r="1188" s="20" customFormat="1" x14ac:dyDescent="0.2"/>
    <row r="1189" s="20" customFormat="1" x14ac:dyDescent="0.2"/>
    <row r="1190" s="20" customFormat="1" x14ac:dyDescent="0.2"/>
    <row r="1191" s="20" customFormat="1" x14ac:dyDescent="0.2"/>
    <row r="1192" s="20" customFormat="1" x14ac:dyDescent="0.2"/>
    <row r="1193" s="20" customFormat="1" x14ac:dyDescent="0.2"/>
    <row r="1194" s="20" customFormat="1" x14ac:dyDescent="0.2"/>
    <row r="1195" s="20" customFormat="1" x14ac:dyDescent="0.2"/>
    <row r="1196" s="20" customFormat="1" x14ac:dyDescent="0.2"/>
    <row r="1197" s="20" customFormat="1" x14ac:dyDescent="0.2"/>
    <row r="1198" s="20" customFormat="1" x14ac:dyDescent="0.2"/>
    <row r="1199" s="20" customFormat="1" x14ac:dyDescent="0.2"/>
    <row r="1200" s="20" customFormat="1" x14ac:dyDescent="0.2"/>
    <row r="1201" s="20" customFormat="1" x14ac:dyDescent="0.2"/>
    <row r="1202" s="20" customFormat="1" x14ac:dyDescent="0.2"/>
    <row r="1203" s="20" customFormat="1" x14ac:dyDescent="0.2"/>
    <row r="1204" s="20" customFormat="1" x14ac:dyDescent="0.2"/>
    <row r="1205" s="20" customFormat="1" x14ac:dyDescent="0.2"/>
    <row r="1206" s="20" customFormat="1" x14ac:dyDescent="0.2"/>
    <row r="1207" s="20" customFormat="1" x14ac:dyDescent="0.2"/>
    <row r="1208" s="20" customFormat="1" x14ac:dyDescent="0.2"/>
    <row r="1209" s="20" customFormat="1" x14ac:dyDescent="0.2"/>
    <row r="1210" s="20" customFormat="1" x14ac:dyDescent="0.2"/>
    <row r="1211" s="20" customFormat="1" x14ac:dyDescent="0.2"/>
    <row r="1212" s="20" customFormat="1" x14ac:dyDescent="0.2"/>
    <row r="1213" s="20" customFormat="1" x14ac:dyDescent="0.2"/>
    <row r="1214" s="20" customFormat="1" x14ac:dyDescent="0.2"/>
    <row r="1215" s="20" customFormat="1" x14ac:dyDescent="0.2"/>
    <row r="1216" s="20" customFormat="1" x14ac:dyDescent="0.2"/>
    <row r="1217" s="20" customFormat="1" x14ac:dyDescent="0.2"/>
    <row r="1218" s="20" customFormat="1" x14ac:dyDescent="0.2"/>
    <row r="1219" s="20" customFormat="1" x14ac:dyDescent="0.2"/>
    <row r="1220" s="20" customFormat="1" x14ac:dyDescent="0.2"/>
    <row r="1221" s="20" customFormat="1" x14ac:dyDescent="0.2"/>
    <row r="1222" s="20" customFormat="1" x14ac:dyDescent="0.2"/>
    <row r="1223" s="20" customFormat="1" x14ac:dyDescent="0.2"/>
    <row r="1224" s="20" customFormat="1" x14ac:dyDescent="0.2"/>
    <row r="1225" s="20" customFormat="1" x14ac:dyDescent="0.2"/>
    <row r="1226" s="20" customFormat="1" x14ac:dyDescent="0.2"/>
    <row r="1227" s="20" customFormat="1" x14ac:dyDescent="0.2"/>
    <row r="1228" s="20" customFormat="1" x14ac:dyDescent="0.2"/>
    <row r="1229" s="20" customFormat="1" x14ac:dyDescent="0.2"/>
    <row r="1230" s="20" customFormat="1" x14ac:dyDescent="0.2"/>
    <row r="1231" s="20" customFormat="1" x14ac:dyDescent="0.2"/>
    <row r="1232" s="20" customFormat="1" x14ac:dyDescent="0.2"/>
    <row r="1233" s="20" customFormat="1" x14ac:dyDescent="0.2"/>
    <row r="1234" s="20" customFormat="1" x14ac:dyDescent="0.2"/>
    <row r="1235" s="20" customFormat="1" x14ac:dyDescent="0.2"/>
    <row r="1236" s="20" customFormat="1" x14ac:dyDescent="0.2"/>
    <row r="1237" s="20" customFormat="1" x14ac:dyDescent="0.2"/>
    <row r="1238" s="20" customFormat="1" x14ac:dyDescent="0.2"/>
    <row r="1239" s="20" customFormat="1" x14ac:dyDescent="0.2"/>
    <row r="1240" s="20" customFormat="1" x14ac:dyDescent="0.2"/>
    <row r="1241" s="20" customFormat="1" x14ac:dyDescent="0.2"/>
    <row r="1242" s="20" customFormat="1" x14ac:dyDescent="0.2"/>
    <row r="1243" s="20" customFormat="1" x14ac:dyDescent="0.2"/>
    <row r="1244" s="20" customFormat="1" x14ac:dyDescent="0.2"/>
    <row r="1245" s="20" customFormat="1" x14ac:dyDescent="0.2"/>
    <row r="1246" s="20" customFormat="1" x14ac:dyDescent="0.2"/>
    <row r="1247" s="20" customFormat="1" x14ac:dyDescent="0.2"/>
    <row r="1248" s="20" customFormat="1" x14ac:dyDescent="0.2"/>
    <row r="1249" s="20" customFormat="1" x14ac:dyDescent="0.2"/>
    <row r="1250" s="20" customFormat="1" x14ac:dyDescent="0.2"/>
    <row r="1251" s="20" customFormat="1" x14ac:dyDescent="0.2"/>
    <row r="1252" s="20" customFormat="1" x14ac:dyDescent="0.2"/>
    <row r="1253" s="20" customFormat="1" x14ac:dyDescent="0.2"/>
    <row r="1254" s="20" customFormat="1" x14ac:dyDescent="0.2"/>
    <row r="1255" s="20" customFormat="1" x14ac:dyDescent="0.2"/>
    <row r="1256" s="20" customFormat="1" x14ac:dyDescent="0.2"/>
    <row r="1257" s="20" customFormat="1" x14ac:dyDescent="0.2"/>
    <row r="1258" s="20" customFormat="1" x14ac:dyDescent="0.2"/>
    <row r="1259" s="20" customFormat="1" x14ac:dyDescent="0.2"/>
    <row r="1260" s="20" customFormat="1" x14ac:dyDescent="0.2"/>
    <row r="1261" s="20" customFormat="1" x14ac:dyDescent="0.2"/>
    <row r="1262" s="20" customFormat="1" x14ac:dyDescent="0.2"/>
    <row r="1263" s="20" customFormat="1" x14ac:dyDescent="0.2"/>
    <row r="1264" s="20" customFormat="1" x14ac:dyDescent="0.2"/>
    <row r="1265" s="20" customFormat="1" x14ac:dyDescent="0.2"/>
    <row r="1266" s="20" customFormat="1" x14ac:dyDescent="0.2"/>
    <row r="1267" s="20" customFormat="1" x14ac:dyDescent="0.2"/>
    <row r="1268" s="20" customFormat="1" x14ac:dyDescent="0.2"/>
    <row r="1269" s="20" customFormat="1" x14ac:dyDescent="0.2"/>
    <row r="1270" s="20" customFormat="1" x14ac:dyDescent="0.2"/>
    <row r="1271" s="20" customFormat="1" x14ac:dyDescent="0.2"/>
    <row r="1272" s="20" customFormat="1" x14ac:dyDescent="0.2"/>
    <row r="1273" s="20" customFormat="1" x14ac:dyDescent="0.2"/>
    <row r="1274" s="20" customFormat="1" x14ac:dyDescent="0.2"/>
    <row r="1275" s="20" customFormat="1" x14ac:dyDescent="0.2"/>
    <row r="1276" s="20" customFormat="1" x14ac:dyDescent="0.2"/>
    <row r="1277" s="20" customFormat="1" x14ac:dyDescent="0.2"/>
    <row r="1278" s="20" customFormat="1" x14ac:dyDescent="0.2"/>
    <row r="1279" s="20" customFormat="1" x14ac:dyDescent="0.2"/>
    <row r="1280" s="20" customFormat="1" x14ac:dyDescent="0.2"/>
    <row r="1281" s="20" customFormat="1" x14ac:dyDescent="0.2"/>
    <row r="1282" s="20" customFormat="1" x14ac:dyDescent="0.2"/>
    <row r="1283" s="20" customFormat="1" x14ac:dyDescent="0.2"/>
    <row r="1284" s="20" customFormat="1" x14ac:dyDescent="0.2"/>
    <row r="1285" s="20" customFormat="1" x14ac:dyDescent="0.2"/>
    <row r="1286" s="20" customFormat="1" x14ac:dyDescent="0.2"/>
    <row r="1287" s="20" customFormat="1" x14ac:dyDescent="0.2"/>
    <row r="1288" s="20" customFormat="1" x14ac:dyDescent="0.2"/>
    <row r="1289" s="20" customFormat="1" x14ac:dyDescent="0.2"/>
    <row r="1290" s="20" customFormat="1" x14ac:dyDescent="0.2"/>
    <row r="1291" s="20" customFormat="1" x14ac:dyDescent="0.2"/>
    <row r="1292" s="20" customFormat="1" x14ac:dyDescent="0.2"/>
    <row r="1293" s="20" customFormat="1" x14ac:dyDescent="0.2"/>
    <row r="1294" s="20" customFormat="1" x14ac:dyDescent="0.2"/>
    <row r="1295" s="20" customFormat="1" x14ac:dyDescent="0.2"/>
    <row r="1296" s="20" customFormat="1" x14ac:dyDescent="0.2"/>
    <row r="1297" s="20" customFormat="1" x14ac:dyDescent="0.2"/>
    <row r="1298" s="20" customFormat="1" x14ac:dyDescent="0.2"/>
    <row r="1299" s="20" customFormat="1" x14ac:dyDescent="0.2"/>
    <row r="1300" s="20" customFormat="1" x14ac:dyDescent="0.2"/>
    <row r="1301" s="20" customFormat="1" x14ac:dyDescent="0.2"/>
    <row r="1302" s="20" customFormat="1" x14ac:dyDescent="0.2"/>
    <row r="1303" s="20" customFormat="1" x14ac:dyDescent="0.2"/>
    <row r="1304" s="20" customFormat="1" x14ac:dyDescent="0.2"/>
    <row r="1305" s="20" customFormat="1" x14ac:dyDescent="0.2"/>
    <row r="1306" s="20" customFormat="1" x14ac:dyDescent="0.2"/>
    <row r="1307" s="20" customFormat="1" x14ac:dyDescent="0.2"/>
    <row r="1308" s="20" customFormat="1" x14ac:dyDescent="0.2"/>
    <row r="1309" s="20" customFormat="1" x14ac:dyDescent="0.2"/>
    <row r="1310" s="20" customFormat="1" x14ac:dyDescent="0.2"/>
    <row r="1311" s="20" customFormat="1" x14ac:dyDescent="0.2"/>
    <row r="1312" s="20" customFormat="1" x14ac:dyDescent="0.2"/>
    <row r="1313" s="20" customFormat="1" x14ac:dyDescent="0.2"/>
    <row r="1314" s="20" customFormat="1" x14ac:dyDescent="0.2"/>
    <row r="1315" s="20" customFormat="1" x14ac:dyDescent="0.2"/>
    <row r="1316" s="20" customFormat="1" x14ac:dyDescent="0.2"/>
    <row r="1317" s="20" customFormat="1" x14ac:dyDescent="0.2"/>
    <row r="1318" s="20" customFormat="1" x14ac:dyDescent="0.2"/>
    <row r="1319" s="20" customFormat="1" x14ac:dyDescent="0.2"/>
    <row r="1320" s="20" customFormat="1" x14ac:dyDescent="0.2"/>
    <row r="1321" s="20" customFormat="1" x14ac:dyDescent="0.2"/>
    <row r="1322" s="20" customFormat="1" x14ac:dyDescent="0.2"/>
    <row r="1323" s="20" customFormat="1" x14ac:dyDescent="0.2"/>
    <row r="1324" s="20" customFormat="1" x14ac:dyDescent="0.2"/>
    <row r="1325" s="20" customFormat="1" x14ac:dyDescent="0.2"/>
    <row r="1326" s="20" customFormat="1" x14ac:dyDescent="0.2"/>
    <row r="1327" s="20" customFormat="1" x14ac:dyDescent="0.2"/>
    <row r="1328" s="20" customFormat="1" x14ac:dyDescent="0.2"/>
    <row r="1329" s="20" customFormat="1" x14ac:dyDescent="0.2"/>
    <row r="1330" s="20" customFormat="1" x14ac:dyDescent="0.2"/>
    <row r="1331" s="20" customFormat="1" x14ac:dyDescent="0.2"/>
    <row r="1332" s="20" customFormat="1" x14ac:dyDescent="0.2"/>
    <row r="1333" s="20" customFormat="1" x14ac:dyDescent="0.2"/>
    <row r="1334" s="20" customFormat="1" x14ac:dyDescent="0.2"/>
    <row r="1335" s="20" customFormat="1" x14ac:dyDescent="0.2"/>
    <row r="1336" s="20" customFormat="1" x14ac:dyDescent="0.2"/>
    <row r="1337" s="20" customFormat="1" x14ac:dyDescent="0.2"/>
    <row r="1338" s="20" customFormat="1" x14ac:dyDescent="0.2"/>
    <row r="1339" s="20" customFormat="1" x14ac:dyDescent="0.2"/>
    <row r="1340" s="20" customFormat="1" x14ac:dyDescent="0.2"/>
    <row r="1341" s="20" customFormat="1" x14ac:dyDescent="0.2"/>
    <row r="1342" s="20" customFormat="1" x14ac:dyDescent="0.2"/>
    <row r="1343" s="20" customFormat="1" x14ac:dyDescent="0.2"/>
    <row r="1344" s="20" customFormat="1" x14ac:dyDescent="0.2"/>
    <row r="1345" s="20" customFormat="1" x14ac:dyDescent="0.2"/>
    <row r="1346" s="20" customFormat="1" x14ac:dyDescent="0.2"/>
    <row r="1347" s="20" customFormat="1" x14ac:dyDescent="0.2"/>
    <row r="1348" s="20" customFormat="1" x14ac:dyDescent="0.2"/>
    <row r="1349" s="20" customFormat="1" x14ac:dyDescent="0.2"/>
    <row r="1350" s="20" customFormat="1" x14ac:dyDescent="0.2"/>
    <row r="1351" s="20" customFormat="1" x14ac:dyDescent="0.2"/>
    <row r="1352" s="20" customFormat="1" x14ac:dyDescent="0.2"/>
    <row r="1353" s="20" customFormat="1" x14ac:dyDescent="0.2"/>
    <row r="1354" s="20" customFormat="1" x14ac:dyDescent="0.2"/>
    <row r="1355" s="20" customFormat="1" x14ac:dyDescent="0.2"/>
    <row r="1356" s="20" customFormat="1" x14ac:dyDescent="0.2"/>
    <row r="1357" s="20" customFormat="1" x14ac:dyDescent="0.2"/>
    <row r="1358" s="20" customFormat="1" x14ac:dyDescent="0.2"/>
    <row r="1359" s="20" customFormat="1" x14ac:dyDescent="0.2"/>
    <row r="1360" s="20" customFormat="1" x14ac:dyDescent="0.2"/>
    <row r="1361" s="20" customFormat="1" x14ac:dyDescent="0.2"/>
    <row r="1362" s="20" customFormat="1" x14ac:dyDescent="0.2"/>
    <row r="1363" s="20" customFormat="1" x14ac:dyDescent="0.2"/>
    <row r="1364" s="20" customFormat="1" x14ac:dyDescent="0.2"/>
    <row r="1365" s="20" customFormat="1" x14ac:dyDescent="0.2"/>
    <row r="1366" s="20" customFormat="1" x14ac:dyDescent="0.2"/>
    <row r="1367" s="20" customFormat="1" x14ac:dyDescent="0.2"/>
    <row r="1368" s="20" customFormat="1" x14ac:dyDescent="0.2"/>
    <row r="1369" s="20" customFormat="1" x14ac:dyDescent="0.2"/>
    <row r="1370" s="20" customFormat="1" x14ac:dyDescent="0.2"/>
    <row r="1371" s="20" customFormat="1" x14ac:dyDescent="0.2"/>
    <row r="1372" s="20" customFormat="1" x14ac:dyDescent="0.2"/>
    <row r="1373" s="20" customFormat="1" x14ac:dyDescent="0.2"/>
    <row r="1374" s="20" customFormat="1" x14ac:dyDescent="0.2"/>
    <row r="1375" s="20" customFormat="1" x14ac:dyDescent="0.2"/>
    <row r="1376" s="20" customFormat="1" x14ac:dyDescent="0.2"/>
    <row r="1377" s="20" customFormat="1" x14ac:dyDescent="0.2"/>
    <row r="1378" s="20" customFormat="1" x14ac:dyDescent="0.2"/>
    <row r="1379" s="20" customFormat="1" x14ac:dyDescent="0.2"/>
    <row r="1380" s="20" customFormat="1" x14ac:dyDescent="0.2"/>
    <row r="1381" s="20" customFormat="1" x14ac:dyDescent="0.2"/>
    <row r="1382" s="20" customFormat="1" x14ac:dyDescent="0.2"/>
    <row r="1383" s="20" customFormat="1" x14ac:dyDescent="0.2"/>
    <row r="1384" s="20" customFormat="1" x14ac:dyDescent="0.2"/>
    <row r="1385" s="20" customFormat="1" x14ac:dyDescent="0.2"/>
    <row r="1386" s="20" customFormat="1" x14ac:dyDescent="0.2"/>
    <row r="1387" s="20" customFormat="1" x14ac:dyDescent="0.2"/>
    <row r="1388" s="20" customFormat="1" x14ac:dyDescent="0.2"/>
    <row r="1389" s="20" customFormat="1" x14ac:dyDescent="0.2"/>
    <row r="1390" s="20" customFormat="1" x14ac:dyDescent="0.2"/>
    <row r="1391" s="20" customFormat="1" x14ac:dyDescent="0.2"/>
    <row r="1392" s="20" customFormat="1" x14ac:dyDescent="0.2"/>
    <row r="1393" s="20" customFormat="1" x14ac:dyDescent="0.2"/>
    <row r="1394" s="20" customFormat="1" x14ac:dyDescent="0.2"/>
    <row r="1395" s="20" customFormat="1" x14ac:dyDescent="0.2"/>
    <row r="1396" s="20" customFormat="1" x14ac:dyDescent="0.2"/>
    <row r="1397" s="20" customFormat="1" x14ac:dyDescent="0.2"/>
    <row r="1398" s="20" customFormat="1" x14ac:dyDescent="0.2"/>
    <row r="1399" s="20" customFormat="1" x14ac:dyDescent="0.2"/>
    <row r="1400" s="20" customFormat="1" x14ac:dyDescent="0.2"/>
    <row r="1401" s="20" customFormat="1" x14ac:dyDescent="0.2"/>
    <row r="1402" s="20" customFormat="1" x14ac:dyDescent="0.2"/>
    <row r="1403" s="20" customFormat="1" x14ac:dyDescent="0.2"/>
    <row r="1404" s="20" customFormat="1" x14ac:dyDescent="0.2"/>
    <row r="1405" s="20" customFormat="1" x14ac:dyDescent="0.2"/>
    <row r="1406" s="20" customFormat="1" x14ac:dyDescent="0.2"/>
    <row r="1407" s="20" customFormat="1" x14ac:dyDescent="0.2"/>
    <row r="1408" s="20" customFormat="1" x14ac:dyDescent="0.2"/>
    <row r="1409" s="20" customFormat="1" x14ac:dyDescent="0.2"/>
    <row r="1410" s="20" customFormat="1" x14ac:dyDescent="0.2"/>
    <row r="1411" s="20" customFormat="1" x14ac:dyDescent="0.2"/>
    <row r="1412" s="20" customFormat="1" x14ac:dyDescent="0.2"/>
    <row r="1413" s="20" customFormat="1" x14ac:dyDescent="0.2"/>
    <row r="1414" s="20" customFormat="1" x14ac:dyDescent="0.2"/>
    <row r="1415" s="20" customFormat="1" x14ac:dyDescent="0.2"/>
    <row r="1416" s="20" customFormat="1" x14ac:dyDescent="0.2"/>
    <row r="1417" s="20" customFormat="1" x14ac:dyDescent="0.2"/>
    <row r="1418" s="20" customFormat="1" x14ac:dyDescent="0.2"/>
    <row r="1419" s="20" customFormat="1" x14ac:dyDescent="0.2"/>
    <row r="1420" s="20" customFormat="1" x14ac:dyDescent="0.2"/>
    <row r="1421" s="20" customFormat="1" x14ac:dyDescent="0.2"/>
    <row r="1422" s="20" customFormat="1" x14ac:dyDescent="0.2"/>
    <row r="1423" s="20" customFormat="1" x14ac:dyDescent="0.2"/>
    <row r="1424" s="20" customFormat="1" x14ac:dyDescent="0.2"/>
    <row r="1425" s="20" customFormat="1" x14ac:dyDescent="0.2"/>
    <row r="1426" s="20" customFormat="1" x14ac:dyDescent="0.2"/>
    <row r="1427" s="20" customFormat="1" x14ac:dyDescent="0.2"/>
    <row r="1428" s="20" customFormat="1" x14ac:dyDescent="0.2"/>
    <row r="1429" s="20" customFormat="1" x14ac:dyDescent="0.2"/>
    <row r="1430" s="20" customFormat="1" x14ac:dyDescent="0.2"/>
    <row r="1431" s="20" customFormat="1" x14ac:dyDescent="0.2"/>
    <row r="1432" s="20" customFormat="1" x14ac:dyDescent="0.2"/>
    <row r="1433" s="20" customFormat="1" x14ac:dyDescent="0.2"/>
    <row r="1434" s="20" customFormat="1" x14ac:dyDescent="0.2"/>
    <row r="1435" s="20" customFormat="1" x14ac:dyDescent="0.2"/>
    <row r="1436" s="20" customFormat="1" x14ac:dyDescent="0.2"/>
    <row r="1437" s="20" customFormat="1" x14ac:dyDescent="0.2"/>
    <row r="1438" s="20" customFormat="1" x14ac:dyDescent="0.2"/>
    <row r="1439" s="20" customFormat="1" x14ac:dyDescent="0.2"/>
    <row r="1440" s="20" customFormat="1" x14ac:dyDescent="0.2"/>
    <row r="1441" s="20" customFormat="1" x14ac:dyDescent="0.2"/>
    <row r="1442" s="20" customFormat="1" x14ac:dyDescent="0.2"/>
    <row r="1443" s="20" customFormat="1" x14ac:dyDescent="0.2"/>
    <row r="1444" s="20" customFormat="1" x14ac:dyDescent="0.2"/>
    <row r="1445" s="20" customFormat="1" x14ac:dyDescent="0.2"/>
    <row r="1446" s="20" customFormat="1" x14ac:dyDescent="0.2"/>
    <row r="1447" s="20" customFormat="1" x14ac:dyDescent="0.2"/>
    <row r="1448" s="20" customFormat="1" x14ac:dyDescent="0.2"/>
    <row r="1449" s="20" customFormat="1" x14ac:dyDescent="0.2"/>
    <row r="1450" s="20" customFormat="1" x14ac:dyDescent="0.2"/>
    <row r="1451" s="20" customFormat="1" x14ac:dyDescent="0.2"/>
    <row r="1452" s="20" customFormat="1" x14ac:dyDescent="0.2"/>
    <row r="1453" s="20" customFormat="1" x14ac:dyDescent="0.2"/>
    <row r="1454" s="20" customFormat="1" x14ac:dyDescent="0.2"/>
    <row r="1455" s="20" customFormat="1" x14ac:dyDescent="0.2"/>
    <row r="1456" s="20" customFormat="1" x14ac:dyDescent="0.2"/>
    <row r="1457" s="20" customFormat="1" x14ac:dyDescent="0.2"/>
    <row r="1458" s="20" customFormat="1" x14ac:dyDescent="0.2"/>
    <row r="1459" s="20" customFormat="1" x14ac:dyDescent="0.2"/>
    <row r="1460" s="20" customFormat="1" x14ac:dyDescent="0.2"/>
    <row r="1461" s="20" customFormat="1" x14ac:dyDescent="0.2"/>
    <row r="1462" s="20" customFormat="1" x14ac:dyDescent="0.2"/>
    <row r="1463" s="20" customFormat="1" x14ac:dyDescent="0.2"/>
    <row r="1464" s="20" customFormat="1" x14ac:dyDescent="0.2"/>
    <row r="1465" s="20" customFormat="1" x14ac:dyDescent="0.2"/>
    <row r="1466" s="20" customFormat="1" x14ac:dyDescent="0.2"/>
    <row r="1467" s="20" customFormat="1" x14ac:dyDescent="0.2"/>
    <row r="1468" s="20" customFormat="1" x14ac:dyDescent="0.2"/>
    <row r="1469" s="20" customFormat="1" x14ac:dyDescent="0.2"/>
    <row r="1470" s="20" customFormat="1" x14ac:dyDescent="0.2"/>
    <row r="1471" s="20" customFormat="1" x14ac:dyDescent="0.2"/>
    <row r="1472" s="20" customFormat="1" x14ac:dyDescent="0.2"/>
    <row r="1473" s="20" customFormat="1" x14ac:dyDescent="0.2"/>
    <row r="1474" s="20" customFormat="1" x14ac:dyDescent="0.2"/>
    <row r="1475" s="20" customFormat="1" x14ac:dyDescent="0.2"/>
    <row r="1476" s="20" customFormat="1" x14ac:dyDescent="0.2"/>
    <row r="1477" s="20" customFormat="1" x14ac:dyDescent="0.2"/>
    <row r="1478" s="20" customFormat="1" x14ac:dyDescent="0.2"/>
    <row r="1479" s="20" customFormat="1" x14ac:dyDescent="0.2"/>
    <row r="1480" s="20" customFormat="1" x14ac:dyDescent="0.2"/>
    <row r="1481" s="20" customFormat="1" x14ac:dyDescent="0.2"/>
    <row r="1482" s="20" customFormat="1" x14ac:dyDescent="0.2"/>
    <row r="1483" s="20" customFormat="1" x14ac:dyDescent="0.2"/>
    <row r="1484" s="20" customFormat="1" x14ac:dyDescent="0.2"/>
    <row r="1485" s="20" customFormat="1" x14ac:dyDescent="0.2"/>
    <row r="1486" s="20" customFormat="1" x14ac:dyDescent="0.2"/>
    <row r="1487" s="20" customFormat="1" x14ac:dyDescent="0.2"/>
    <row r="1488" s="20" customFormat="1" x14ac:dyDescent="0.2"/>
    <row r="1489" s="20" customFormat="1" x14ac:dyDescent="0.2"/>
    <row r="1490" s="20" customFormat="1" x14ac:dyDescent="0.2"/>
    <row r="1491" s="20" customFormat="1" x14ac:dyDescent="0.2"/>
    <row r="1492" s="20" customFormat="1" x14ac:dyDescent="0.2"/>
    <row r="1493" s="20" customFormat="1" x14ac:dyDescent="0.2"/>
    <row r="1494" s="20" customFormat="1" x14ac:dyDescent="0.2"/>
    <row r="1495" s="20" customFormat="1" x14ac:dyDescent="0.2"/>
    <row r="1496" s="20" customFormat="1" x14ac:dyDescent="0.2"/>
    <row r="1497" s="20" customFormat="1" x14ac:dyDescent="0.2"/>
    <row r="1498" s="20" customFormat="1" x14ac:dyDescent="0.2"/>
    <row r="1499" s="20" customFormat="1" x14ac:dyDescent="0.2"/>
    <row r="1500" s="20" customFormat="1" x14ac:dyDescent="0.2"/>
    <row r="1501" s="20" customFormat="1" x14ac:dyDescent="0.2"/>
    <row r="1502" s="20" customFormat="1" x14ac:dyDescent="0.2"/>
    <row r="1503" s="20" customFormat="1" x14ac:dyDescent="0.2"/>
    <row r="1504" s="20" customFormat="1" x14ac:dyDescent="0.2"/>
    <row r="1505" s="20" customFormat="1" x14ac:dyDescent="0.2"/>
    <row r="1506" s="20" customFormat="1" x14ac:dyDescent="0.2"/>
    <row r="1507" s="20" customFormat="1" x14ac:dyDescent="0.2"/>
    <row r="1508" s="20" customFormat="1" x14ac:dyDescent="0.2"/>
    <row r="1509" s="20" customFormat="1" x14ac:dyDescent="0.2"/>
    <row r="1510" s="20" customFormat="1" x14ac:dyDescent="0.2"/>
    <row r="1511" s="20" customFormat="1" x14ac:dyDescent="0.2"/>
    <row r="1512" s="20" customFormat="1" x14ac:dyDescent="0.2"/>
    <row r="1513" s="20" customFormat="1" x14ac:dyDescent="0.2"/>
    <row r="1514" s="20" customFormat="1" x14ac:dyDescent="0.2"/>
    <row r="1515" s="20" customFormat="1" x14ac:dyDescent="0.2"/>
    <row r="1516" s="20" customFormat="1" x14ac:dyDescent="0.2"/>
    <row r="1517" s="20" customFormat="1" x14ac:dyDescent="0.2"/>
    <row r="1518" s="20" customFormat="1" x14ac:dyDescent="0.2"/>
    <row r="1519" s="20" customFormat="1" x14ac:dyDescent="0.2"/>
    <row r="1520" s="20" customFormat="1" x14ac:dyDescent="0.2"/>
    <row r="1521" s="20" customFormat="1" x14ac:dyDescent="0.2"/>
    <row r="1522" s="20" customFormat="1" x14ac:dyDescent="0.2"/>
    <row r="1523" s="20" customFormat="1" x14ac:dyDescent="0.2"/>
    <row r="1524" s="20" customFormat="1" x14ac:dyDescent="0.2"/>
    <row r="1525" s="20" customFormat="1" x14ac:dyDescent="0.2"/>
    <row r="1526" s="20" customFormat="1" x14ac:dyDescent="0.2"/>
    <row r="1527" s="20" customFormat="1" x14ac:dyDescent="0.2"/>
    <row r="1528" s="20" customFormat="1" x14ac:dyDescent="0.2"/>
    <row r="1529" s="20" customFormat="1" x14ac:dyDescent="0.2"/>
    <row r="1530" s="20" customFormat="1" x14ac:dyDescent="0.2"/>
    <row r="1531" s="20" customFormat="1" x14ac:dyDescent="0.2"/>
    <row r="1532" s="20" customFormat="1" x14ac:dyDescent="0.2"/>
    <row r="1533" s="20" customFormat="1" x14ac:dyDescent="0.2"/>
    <row r="1534" s="20" customFormat="1" x14ac:dyDescent="0.2"/>
    <row r="1535" s="20" customFormat="1" x14ac:dyDescent="0.2"/>
    <row r="1536" s="20" customFormat="1" x14ac:dyDescent="0.2"/>
    <row r="1537" s="20" customFormat="1" x14ac:dyDescent="0.2"/>
    <row r="1538" s="20" customFormat="1" x14ac:dyDescent="0.2"/>
    <row r="1539" s="20" customFormat="1" x14ac:dyDescent="0.2"/>
    <row r="1540" s="20" customFormat="1" x14ac:dyDescent="0.2"/>
    <row r="1541" s="20" customFormat="1" x14ac:dyDescent="0.2"/>
    <row r="1542" s="20" customFormat="1" x14ac:dyDescent="0.2"/>
    <row r="1543" s="20" customFormat="1" x14ac:dyDescent="0.2"/>
    <row r="1544" s="20" customFormat="1" x14ac:dyDescent="0.2"/>
    <row r="1545" s="20" customFormat="1" x14ac:dyDescent="0.2"/>
    <row r="1546" s="20" customFormat="1" x14ac:dyDescent="0.2"/>
    <row r="1547" s="20" customFormat="1" x14ac:dyDescent="0.2"/>
    <row r="1548" s="20" customFormat="1" x14ac:dyDescent="0.2"/>
    <row r="1549" s="20" customFormat="1" x14ac:dyDescent="0.2"/>
    <row r="1550" s="20" customFormat="1" x14ac:dyDescent="0.2"/>
    <row r="1551" s="20" customFormat="1" x14ac:dyDescent="0.2"/>
    <row r="1552" s="20" customFormat="1" x14ac:dyDescent="0.2"/>
    <row r="1553" s="20" customFormat="1" x14ac:dyDescent="0.2"/>
    <row r="1554" s="20" customFormat="1" x14ac:dyDescent="0.2"/>
    <row r="1555" s="20" customFormat="1" x14ac:dyDescent="0.2"/>
    <row r="1556" s="20" customFormat="1" x14ac:dyDescent="0.2"/>
    <row r="1557" s="20" customFormat="1" x14ac:dyDescent="0.2"/>
    <row r="1558" s="20" customFormat="1" x14ac:dyDescent="0.2"/>
    <row r="1559" s="20" customFormat="1" x14ac:dyDescent="0.2"/>
    <row r="1560" s="20" customFormat="1" x14ac:dyDescent="0.2"/>
    <row r="1561" s="20" customFormat="1" x14ac:dyDescent="0.2"/>
    <row r="1562" s="20" customFormat="1" x14ac:dyDescent="0.2"/>
    <row r="1563" s="20" customFormat="1" x14ac:dyDescent="0.2"/>
    <row r="1564" s="20" customFormat="1" x14ac:dyDescent="0.2"/>
    <row r="1565" s="20" customFormat="1" x14ac:dyDescent="0.2"/>
    <row r="1566" s="20" customFormat="1" x14ac:dyDescent="0.2"/>
    <row r="1567" s="20" customFormat="1" x14ac:dyDescent="0.2"/>
    <row r="1568" s="20" customFormat="1" x14ac:dyDescent="0.2"/>
    <row r="1569" s="20" customFormat="1" x14ac:dyDescent="0.2"/>
    <row r="1570" s="20" customFormat="1" x14ac:dyDescent="0.2"/>
    <row r="1571" s="20" customFormat="1" x14ac:dyDescent="0.2"/>
    <row r="1572" s="20" customFormat="1" x14ac:dyDescent="0.2"/>
    <row r="1573" s="20" customFormat="1" x14ac:dyDescent="0.2"/>
    <row r="1574" s="20" customFormat="1" x14ac:dyDescent="0.2"/>
    <row r="1575" s="20" customFormat="1" x14ac:dyDescent="0.2"/>
    <row r="1576" s="20" customFormat="1" x14ac:dyDescent="0.2"/>
    <row r="1577" s="20" customFormat="1" x14ac:dyDescent="0.2"/>
    <row r="1578" s="20" customFormat="1" x14ac:dyDescent="0.2"/>
    <row r="1579" s="20" customFormat="1" x14ac:dyDescent="0.2"/>
    <row r="1580" s="20" customFormat="1" x14ac:dyDescent="0.2"/>
    <row r="1581" s="20" customFormat="1" x14ac:dyDescent="0.2"/>
    <row r="1582" s="20" customFormat="1" x14ac:dyDescent="0.2"/>
    <row r="1583" s="20" customFormat="1" x14ac:dyDescent="0.2"/>
    <row r="1584" s="20" customFormat="1" x14ac:dyDescent="0.2"/>
    <row r="1585" s="20" customFormat="1" x14ac:dyDescent="0.2"/>
    <row r="1586" s="20" customFormat="1" x14ac:dyDescent="0.2"/>
    <row r="1587" s="20" customFormat="1" x14ac:dyDescent="0.2"/>
    <row r="1588" s="20" customFormat="1" x14ac:dyDescent="0.2"/>
    <row r="1589" s="20" customFormat="1" x14ac:dyDescent="0.2"/>
    <row r="1590" s="20" customFormat="1" x14ac:dyDescent="0.2"/>
    <row r="1591" s="20" customFormat="1" x14ac:dyDescent="0.2"/>
    <row r="1592" s="20" customFormat="1" x14ac:dyDescent="0.2"/>
    <row r="1593" s="20" customFormat="1" x14ac:dyDescent="0.2"/>
    <row r="1594" s="20" customFormat="1" x14ac:dyDescent="0.2"/>
    <row r="1595" s="20" customFormat="1" x14ac:dyDescent="0.2"/>
    <row r="1596" s="20" customFormat="1" x14ac:dyDescent="0.2"/>
    <row r="1597" s="20" customFormat="1" x14ac:dyDescent="0.2"/>
    <row r="1598" s="20" customFormat="1" x14ac:dyDescent="0.2"/>
    <row r="1599" s="20" customFormat="1" x14ac:dyDescent="0.2"/>
    <row r="1600" s="20" customFormat="1" x14ac:dyDescent="0.2"/>
    <row r="1601" s="20" customFormat="1" x14ac:dyDescent="0.2"/>
    <row r="1602" s="20" customFormat="1" x14ac:dyDescent="0.2"/>
    <row r="1603" s="20" customFormat="1" x14ac:dyDescent="0.2"/>
    <row r="1604" s="20" customFormat="1" x14ac:dyDescent="0.2"/>
    <row r="1605" s="20" customFormat="1" x14ac:dyDescent="0.2"/>
    <row r="1606" s="20" customFormat="1" x14ac:dyDescent="0.2"/>
    <row r="1607" s="20" customFormat="1" x14ac:dyDescent="0.2"/>
    <row r="1608" s="20" customFormat="1" x14ac:dyDescent="0.2"/>
    <row r="1609" s="20" customFormat="1" x14ac:dyDescent="0.2"/>
    <row r="1610" s="20" customFormat="1" x14ac:dyDescent="0.2"/>
    <row r="1611" s="20" customFormat="1" x14ac:dyDescent="0.2"/>
    <row r="1612" s="20" customFormat="1" x14ac:dyDescent="0.2"/>
    <row r="1613" s="20" customFormat="1" x14ac:dyDescent="0.2"/>
    <row r="1614" s="20" customFormat="1" x14ac:dyDescent="0.2"/>
    <row r="1615" s="20" customFormat="1" x14ac:dyDescent="0.2"/>
    <row r="1616" s="20" customFormat="1" x14ac:dyDescent="0.2"/>
    <row r="1617" s="20" customFormat="1" x14ac:dyDescent="0.2"/>
    <row r="1618" s="20" customFormat="1" x14ac:dyDescent="0.2"/>
    <row r="1619" s="20" customFormat="1" x14ac:dyDescent="0.2"/>
    <row r="1620" s="20" customFormat="1" x14ac:dyDescent="0.2"/>
    <row r="1621" s="20" customFormat="1" x14ac:dyDescent="0.2"/>
    <row r="1622" s="20" customFormat="1" x14ac:dyDescent="0.2"/>
    <row r="1623" s="20" customFormat="1" x14ac:dyDescent="0.2"/>
    <row r="1624" s="20" customFormat="1" x14ac:dyDescent="0.2"/>
    <row r="1625" s="20" customFormat="1" x14ac:dyDescent="0.2"/>
    <row r="1626" s="20" customFormat="1" x14ac:dyDescent="0.2"/>
    <row r="1627" s="20" customFormat="1" x14ac:dyDescent="0.2"/>
    <row r="1628" s="20" customFormat="1" x14ac:dyDescent="0.2"/>
    <row r="1629" s="20" customFormat="1" x14ac:dyDescent="0.2"/>
    <row r="1630" s="20" customFormat="1" x14ac:dyDescent="0.2"/>
    <row r="1631" s="20" customFormat="1" x14ac:dyDescent="0.2"/>
    <row r="1632" s="20" customFormat="1" x14ac:dyDescent="0.2"/>
    <row r="1633" s="20" customFormat="1" x14ac:dyDescent="0.2"/>
    <row r="1634" s="20" customFormat="1" x14ac:dyDescent="0.2"/>
    <row r="1635" s="20" customFormat="1" x14ac:dyDescent="0.2"/>
    <row r="1636" s="20" customFormat="1" x14ac:dyDescent="0.2"/>
    <row r="1637" s="20" customFormat="1" x14ac:dyDescent="0.2"/>
    <row r="1638" s="20" customFormat="1" x14ac:dyDescent="0.2"/>
    <row r="1639" s="20" customFormat="1" x14ac:dyDescent="0.2"/>
    <row r="1640" s="20" customFormat="1" x14ac:dyDescent="0.2"/>
    <row r="1641" s="20" customFormat="1" x14ac:dyDescent="0.2"/>
    <row r="1642" s="20" customFormat="1" x14ac:dyDescent="0.2"/>
    <row r="1643" s="20" customFormat="1" x14ac:dyDescent="0.2"/>
    <row r="1644" s="20" customFormat="1" x14ac:dyDescent="0.2"/>
    <row r="1645" s="20" customFormat="1" x14ac:dyDescent="0.2"/>
    <row r="1646" s="20" customFormat="1" x14ac:dyDescent="0.2"/>
    <row r="1647" s="20" customFormat="1" x14ac:dyDescent="0.2"/>
    <row r="1648" s="20" customFormat="1" x14ac:dyDescent="0.2"/>
    <row r="1649" s="20" customFormat="1" x14ac:dyDescent="0.2"/>
    <row r="1650" s="20" customFormat="1" x14ac:dyDescent="0.2"/>
    <row r="1651" s="20" customFormat="1" x14ac:dyDescent="0.2"/>
    <row r="1652" s="20" customFormat="1" x14ac:dyDescent="0.2"/>
    <row r="1653" s="20" customFormat="1" x14ac:dyDescent="0.2"/>
    <row r="1654" s="20" customFormat="1" x14ac:dyDescent="0.2"/>
    <row r="1655" s="20" customFormat="1" x14ac:dyDescent="0.2"/>
    <row r="1656" s="20" customFormat="1" x14ac:dyDescent="0.2"/>
    <row r="1657" s="20" customFormat="1" x14ac:dyDescent="0.2"/>
    <row r="1658" s="20" customFormat="1" x14ac:dyDescent="0.2"/>
    <row r="1659" s="20" customFormat="1" x14ac:dyDescent="0.2"/>
    <row r="1660" s="20" customFormat="1" x14ac:dyDescent="0.2"/>
    <row r="1661" s="20" customFormat="1" x14ac:dyDescent="0.2"/>
    <row r="1662" s="20" customFormat="1" x14ac:dyDescent="0.2"/>
    <row r="1663" s="20" customFormat="1" x14ac:dyDescent="0.2"/>
    <row r="1664" s="20" customFormat="1" x14ac:dyDescent="0.2"/>
    <row r="1665" s="20" customFormat="1" x14ac:dyDescent="0.2"/>
    <row r="1666" s="20" customFormat="1" x14ac:dyDescent="0.2"/>
    <row r="1667" s="20" customFormat="1" x14ac:dyDescent="0.2"/>
    <row r="1668" s="20" customFormat="1" x14ac:dyDescent="0.2"/>
    <row r="1669" s="20" customFormat="1" x14ac:dyDescent="0.2"/>
    <row r="1670" s="20" customFormat="1" x14ac:dyDescent="0.2"/>
    <row r="1671" s="20" customFormat="1" x14ac:dyDescent="0.2"/>
    <row r="1672" s="20" customFormat="1" x14ac:dyDescent="0.2"/>
    <row r="1673" s="20" customFormat="1" x14ac:dyDescent="0.2"/>
    <row r="1674" s="20" customFormat="1" x14ac:dyDescent="0.2"/>
    <row r="1675" s="20" customFormat="1" x14ac:dyDescent="0.2"/>
    <row r="1676" s="20" customFormat="1" x14ac:dyDescent="0.2"/>
    <row r="1677" s="20" customFormat="1" x14ac:dyDescent="0.2"/>
    <row r="1678" s="20" customFormat="1" x14ac:dyDescent="0.2"/>
    <row r="1679" s="20" customFormat="1" x14ac:dyDescent="0.2"/>
    <row r="1680" s="20" customFormat="1" x14ac:dyDescent="0.2"/>
    <row r="1681" s="20" customFormat="1" x14ac:dyDescent="0.2"/>
    <row r="1682" s="20" customFormat="1" x14ac:dyDescent="0.2"/>
    <row r="1683" s="20" customFormat="1" x14ac:dyDescent="0.2"/>
    <row r="1684" s="20" customFormat="1" x14ac:dyDescent="0.2"/>
    <row r="1685" s="20" customFormat="1" x14ac:dyDescent="0.2"/>
    <row r="1686" s="20" customFormat="1" x14ac:dyDescent="0.2"/>
    <row r="1687" s="20" customFormat="1" x14ac:dyDescent="0.2"/>
    <row r="1688" s="20" customFormat="1" x14ac:dyDescent="0.2"/>
    <row r="1689" s="20" customFormat="1" x14ac:dyDescent="0.2"/>
    <row r="1690" s="20" customFormat="1" x14ac:dyDescent="0.2"/>
    <row r="1691" s="20" customFormat="1" x14ac:dyDescent="0.2"/>
    <row r="1692" s="20" customFormat="1" x14ac:dyDescent="0.2"/>
    <row r="1693" s="20" customFormat="1" x14ac:dyDescent="0.2"/>
    <row r="1694" s="20" customFormat="1" x14ac:dyDescent="0.2"/>
    <row r="1695" s="20" customFormat="1" x14ac:dyDescent="0.2"/>
    <row r="1696" s="20" customFormat="1" x14ac:dyDescent="0.2"/>
    <row r="1697" s="20" customFormat="1" x14ac:dyDescent="0.2"/>
    <row r="1698" s="20" customFormat="1" x14ac:dyDescent="0.2"/>
    <row r="1699" s="20" customFormat="1" x14ac:dyDescent="0.2"/>
    <row r="1700" s="20" customFormat="1" x14ac:dyDescent="0.2"/>
    <row r="1701" s="20" customFormat="1" x14ac:dyDescent="0.2"/>
    <row r="1702" s="20" customFormat="1" x14ac:dyDescent="0.2"/>
    <row r="1703" s="20" customFormat="1" x14ac:dyDescent="0.2"/>
    <row r="1704" s="20" customFormat="1" x14ac:dyDescent="0.2"/>
    <row r="1705" s="20" customFormat="1" x14ac:dyDescent="0.2"/>
    <row r="1706" s="20" customFormat="1" x14ac:dyDescent="0.2"/>
    <row r="1707" s="20" customFormat="1" x14ac:dyDescent="0.2"/>
    <row r="1708" s="20" customFormat="1" x14ac:dyDescent="0.2"/>
    <row r="1709" s="20" customFormat="1" x14ac:dyDescent="0.2"/>
    <row r="1710" s="20" customFormat="1" x14ac:dyDescent="0.2"/>
    <row r="1711" s="20" customFormat="1" x14ac:dyDescent="0.2"/>
    <row r="1712" s="20" customFormat="1" x14ac:dyDescent="0.2"/>
    <row r="1713" s="20" customFormat="1" x14ac:dyDescent="0.2"/>
    <row r="1714" s="20" customFormat="1" x14ac:dyDescent="0.2"/>
    <row r="1715" s="20" customFormat="1" x14ac:dyDescent="0.2"/>
    <row r="1716" s="20" customFormat="1" x14ac:dyDescent="0.2"/>
    <row r="1717" s="20" customFormat="1" x14ac:dyDescent="0.2"/>
    <row r="1718" s="20" customFormat="1" x14ac:dyDescent="0.2"/>
    <row r="1719" s="20" customFormat="1" x14ac:dyDescent="0.2"/>
    <row r="1720" s="20" customFormat="1" x14ac:dyDescent="0.2"/>
    <row r="1721" s="20" customFormat="1" x14ac:dyDescent="0.2"/>
    <row r="1722" s="20" customFormat="1" x14ac:dyDescent="0.2"/>
    <row r="1723" s="20" customFormat="1" x14ac:dyDescent="0.2"/>
    <row r="1724" s="20" customFormat="1" x14ac:dyDescent="0.2"/>
    <row r="1725" s="20" customFormat="1" x14ac:dyDescent="0.2"/>
    <row r="1726" s="20" customFormat="1" x14ac:dyDescent="0.2"/>
    <row r="1727" s="20" customFormat="1" x14ac:dyDescent="0.2"/>
    <row r="1728" s="20" customFormat="1" x14ac:dyDescent="0.2"/>
    <row r="1729" s="20" customFormat="1" x14ac:dyDescent="0.2"/>
    <row r="1730" s="20" customFormat="1" x14ac:dyDescent="0.2"/>
    <row r="1731" s="20" customFormat="1" x14ac:dyDescent="0.2"/>
    <row r="1732" s="20" customFormat="1" x14ac:dyDescent="0.2"/>
    <row r="1733" s="20" customFormat="1" x14ac:dyDescent="0.2"/>
    <row r="1734" s="20" customFormat="1" x14ac:dyDescent="0.2"/>
    <row r="1735" s="20" customFormat="1" x14ac:dyDescent="0.2"/>
    <row r="1736" s="20" customFormat="1" x14ac:dyDescent="0.2"/>
    <row r="1737" s="20" customFormat="1" x14ac:dyDescent="0.2"/>
    <row r="1738" s="20" customFormat="1" x14ac:dyDescent="0.2"/>
    <row r="1739" s="20" customFormat="1" x14ac:dyDescent="0.2"/>
    <row r="1740" s="20" customFormat="1" x14ac:dyDescent="0.2"/>
    <row r="1741" s="20" customFormat="1" x14ac:dyDescent="0.2"/>
    <row r="1742" s="20" customFormat="1" x14ac:dyDescent="0.2"/>
    <row r="1743" s="20" customFormat="1" x14ac:dyDescent="0.2"/>
    <row r="1744" s="20" customFormat="1" x14ac:dyDescent="0.2"/>
    <row r="1745" s="20" customFormat="1" x14ac:dyDescent="0.2"/>
    <row r="1746" s="20" customFormat="1" x14ac:dyDescent="0.2"/>
    <row r="1747" s="20" customFormat="1" x14ac:dyDescent="0.2"/>
    <row r="1748" s="20" customFormat="1" x14ac:dyDescent="0.2"/>
    <row r="1749" s="20" customFormat="1" x14ac:dyDescent="0.2"/>
    <row r="1750" s="20" customFormat="1" x14ac:dyDescent="0.2"/>
    <row r="1751" s="20" customFormat="1" x14ac:dyDescent="0.2"/>
    <row r="1752" s="20" customFormat="1" x14ac:dyDescent="0.2"/>
    <row r="1753" s="20" customFormat="1" x14ac:dyDescent="0.2"/>
    <row r="1754" s="20" customFormat="1" x14ac:dyDescent="0.2"/>
    <row r="1755" s="20" customFormat="1" x14ac:dyDescent="0.2"/>
    <row r="1756" s="20" customFormat="1" x14ac:dyDescent="0.2"/>
    <row r="1757" s="20" customFormat="1" x14ac:dyDescent="0.2"/>
    <row r="1758" s="20" customFormat="1" x14ac:dyDescent="0.2"/>
    <row r="1759" s="20" customFormat="1" x14ac:dyDescent="0.2"/>
    <row r="1760" s="20" customFormat="1" x14ac:dyDescent="0.2"/>
    <row r="1761" s="20" customFormat="1" x14ac:dyDescent="0.2"/>
    <row r="1762" s="20" customFormat="1" x14ac:dyDescent="0.2"/>
    <row r="1763" s="20" customFormat="1" x14ac:dyDescent="0.2"/>
    <row r="1764" s="20" customFormat="1" x14ac:dyDescent="0.2"/>
    <row r="1765" s="20" customFormat="1" x14ac:dyDescent="0.2"/>
    <row r="1766" s="20" customFormat="1" x14ac:dyDescent="0.2"/>
    <row r="1767" s="20" customFormat="1" x14ac:dyDescent="0.2"/>
    <row r="1768" s="20" customFormat="1" x14ac:dyDescent="0.2"/>
    <row r="1769" s="20" customFormat="1" x14ac:dyDescent="0.2"/>
    <row r="1770" s="20" customFormat="1" x14ac:dyDescent="0.2"/>
    <row r="1771" s="20" customFormat="1" x14ac:dyDescent="0.2"/>
    <row r="1772" s="20" customFormat="1" x14ac:dyDescent="0.2"/>
    <row r="1773" s="20" customFormat="1" x14ac:dyDescent="0.2"/>
    <row r="1774" s="20" customFormat="1" x14ac:dyDescent="0.2"/>
    <row r="1775" s="20" customFormat="1" x14ac:dyDescent="0.2"/>
    <row r="1776" s="20" customFormat="1" x14ac:dyDescent="0.2"/>
    <row r="1777" s="20" customFormat="1" x14ac:dyDescent="0.2"/>
    <row r="1778" s="20" customFormat="1" x14ac:dyDescent="0.2"/>
    <row r="1779" s="20" customFormat="1" x14ac:dyDescent="0.2"/>
    <row r="1780" s="20" customFormat="1" x14ac:dyDescent="0.2"/>
    <row r="1781" s="20" customFormat="1" x14ac:dyDescent="0.2"/>
    <row r="1782" s="20" customFormat="1" x14ac:dyDescent="0.2"/>
    <row r="1783" s="20" customFormat="1" x14ac:dyDescent="0.2"/>
    <row r="1784" s="20" customFormat="1" x14ac:dyDescent="0.2"/>
    <row r="1785" s="20" customFormat="1" x14ac:dyDescent="0.2"/>
    <row r="1786" s="20" customFormat="1" x14ac:dyDescent="0.2"/>
    <row r="1787" s="20" customFormat="1" x14ac:dyDescent="0.2"/>
    <row r="1788" s="20" customFormat="1" x14ac:dyDescent="0.2"/>
    <row r="1789" s="20" customFormat="1" x14ac:dyDescent="0.2"/>
    <row r="1790" s="20" customFormat="1" x14ac:dyDescent="0.2"/>
    <row r="1791" s="20" customFormat="1" x14ac:dyDescent="0.2"/>
    <row r="1792" s="20" customFormat="1" x14ac:dyDescent="0.2"/>
    <row r="1793" s="20" customFormat="1" x14ac:dyDescent="0.2"/>
    <row r="1794" s="20" customFormat="1" x14ac:dyDescent="0.2"/>
    <row r="1795" s="20" customFormat="1" x14ac:dyDescent="0.2"/>
    <row r="1796" s="20" customFormat="1" x14ac:dyDescent="0.2"/>
    <row r="1797" s="20" customFormat="1" x14ac:dyDescent="0.2"/>
    <row r="1798" s="20" customFormat="1" x14ac:dyDescent="0.2"/>
    <row r="1799" s="20" customFormat="1" x14ac:dyDescent="0.2"/>
    <row r="1800" s="20" customFormat="1" x14ac:dyDescent="0.2"/>
    <row r="1801" s="20" customFormat="1" x14ac:dyDescent="0.2"/>
    <row r="1802" s="20" customFormat="1" x14ac:dyDescent="0.2"/>
    <row r="1803" s="20" customFormat="1" x14ac:dyDescent="0.2"/>
    <row r="1804" s="20" customFormat="1" x14ac:dyDescent="0.2"/>
    <row r="1805" s="20" customFormat="1" x14ac:dyDescent="0.2"/>
    <row r="1806" s="20" customFormat="1" x14ac:dyDescent="0.2"/>
    <row r="1807" s="20" customFormat="1" x14ac:dyDescent="0.2"/>
    <row r="1808" s="20" customFormat="1" x14ac:dyDescent="0.2"/>
    <row r="1809" s="20" customFormat="1" x14ac:dyDescent="0.2"/>
    <row r="1810" s="20" customFormat="1" x14ac:dyDescent="0.2"/>
    <row r="1811" s="20" customFormat="1" x14ac:dyDescent="0.2"/>
    <row r="1812" s="20" customFormat="1" x14ac:dyDescent="0.2"/>
    <row r="1813" s="20" customFormat="1" x14ac:dyDescent="0.2"/>
    <row r="1814" s="20" customFormat="1" x14ac:dyDescent="0.2"/>
    <row r="1815" s="20" customFormat="1" x14ac:dyDescent="0.2"/>
    <row r="1816" s="20" customFormat="1" x14ac:dyDescent="0.2"/>
    <row r="1817" s="20" customFormat="1" x14ac:dyDescent="0.2"/>
    <row r="1818" s="20" customFormat="1" x14ac:dyDescent="0.2"/>
    <row r="1819" s="20" customFormat="1" x14ac:dyDescent="0.2"/>
    <row r="1820" s="20" customFormat="1" x14ac:dyDescent="0.2"/>
    <row r="1821" s="20" customFormat="1" x14ac:dyDescent="0.2"/>
    <row r="1822" s="20" customFormat="1" x14ac:dyDescent="0.2"/>
    <row r="1823" s="20" customFormat="1" x14ac:dyDescent="0.2"/>
    <row r="1824" s="20" customFormat="1" x14ac:dyDescent="0.2"/>
    <row r="1825" s="20" customFormat="1" x14ac:dyDescent="0.2"/>
    <row r="1826" s="20" customFormat="1" x14ac:dyDescent="0.2"/>
    <row r="1827" s="20" customFormat="1" x14ac:dyDescent="0.2"/>
    <row r="1828" s="20" customFormat="1" x14ac:dyDescent="0.2"/>
    <row r="1829" s="20" customFormat="1" x14ac:dyDescent="0.2"/>
    <row r="1830" s="20" customFormat="1" x14ac:dyDescent="0.2"/>
    <row r="1831" s="20" customFormat="1" x14ac:dyDescent="0.2"/>
    <row r="1832" s="20" customFormat="1" x14ac:dyDescent="0.2"/>
    <row r="1833" s="20" customFormat="1" x14ac:dyDescent="0.2"/>
    <row r="1834" s="20" customFormat="1" x14ac:dyDescent="0.2"/>
    <row r="1835" s="20" customFormat="1" x14ac:dyDescent="0.2"/>
    <row r="1836" s="20" customFormat="1" x14ac:dyDescent="0.2"/>
    <row r="1837" s="20" customFormat="1" x14ac:dyDescent="0.2"/>
    <row r="1838" s="20" customFormat="1" x14ac:dyDescent="0.2"/>
    <row r="1839" s="20" customFormat="1" x14ac:dyDescent="0.2"/>
    <row r="1840" s="20" customFormat="1" x14ac:dyDescent="0.2"/>
    <row r="1841" s="20" customFormat="1" x14ac:dyDescent="0.2"/>
    <row r="1842" s="20" customFormat="1" x14ac:dyDescent="0.2"/>
    <row r="1843" s="20" customFormat="1" x14ac:dyDescent="0.2"/>
    <row r="1844" s="20" customFormat="1" x14ac:dyDescent="0.2"/>
    <row r="1845" s="20" customFormat="1" x14ac:dyDescent="0.2"/>
    <row r="1846" s="20" customFormat="1" x14ac:dyDescent="0.2"/>
    <row r="1847" s="20" customFormat="1" x14ac:dyDescent="0.2"/>
    <row r="1848" s="20" customFormat="1" x14ac:dyDescent="0.2"/>
    <row r="1849" s="20" customFormat="1" x14ac:dyDescent="0.2"/>
    <row r="1850" s="20" customFormat="1" x14ac:dyDescent="0.2"/>
    <row r="1851" s="20" customFormat="1" x14ac:dyDescent="0.2"/>
    <row r="1852" s="20" customFormat="1" x14ac:dyDescent="0.2"/>
    <row r="1853" s="20" customFormat="1" x14ac:dyDescent="0.2"/>
    <row r="1854" s="20" customFormat="1" x14ac:dyDescent="0.2"/>
    <row r="1855" s="20" customFormat="1" x14ac:dyDescent="0.2"/>
    <row r="1856" s="20" customFormat="1" x14ac:dyDescent="0.2"/>
    <row r="1857" s="20" customFormat="1" x14ac:dyDescent="0.2"/>
    <row r="1858" s="20" customFormat="1" x14ac:dyDescent="0.2"/>
    <row r="1859" s="20" customFormat="1" x14ac:dyDescent="0.2"/>
    <row r="1860" s="20" customFormat="1" x14ac:dyDescent="0.2"/>
    <row r="1861" s="20" customFormat="1" x14ac:dyDescent="0.2"/>
    <row r="1862" s="20" customFormat="1" x14ac:dyDescent="0.2"/>
    <row r="1863" s="20" customFormat="1" x14ac:dyDescent="0.2"/>
    <row r="1864" s="20" customFormat="1" x14ac:dyDescent="0.2"/>
    <row r="1865" s="20" customFormat="1" x14ac:dyDescent="0.2"/>
    <row r="1866" s="20" customFormat="1" x14ac:dyDescent="0.2"/>
    <row r="1867" s="20" customFormat="1" x14ac:dyDescent="0.2"/>
    <row r="1868" s="20" customFormat="1" x14ac:dyDescent="0.2"/>
    <row r="1869" s="20" customFormat="1" x14ac:dyDescent="0.2"/>
    <row r="1870" s="20" customFormat="1" x14ac:dyDescent="0.2"/>
    <row r="1871" s="20" customFormat="1" x14ac:dyDescent="0.2"/>
    <row r="1872" s="20" customFormat="1" x14ac:dyDescent="0.2"/>
    <row r="1873" s="20" customFormat="1" x14ac:dyDescent="0.2"/>
    <row r="1874" s="20" customFormat="1" x14ac:dyDescent="0.2"/>
    <row r="1875" s="20" customFormat="1" x14ac:dyDescent="0.2"/>
    <row r="1876" s="20" customFormat="1" x14ac:dyDescent="0.2"/>
    <row r="1877" s="20" customFormat="1" x14ac:dyDescent="0.2"/>
    <row r="1878" s="20" customFormat="1" x14ac:dyDescent="0.2"/>
    <row r="1879" s="20" customFormat="1" x14ac:dyDescent="0.2"/>
    <row r="1880" s="20" customFormat="1" x14ac:dyDescent="0.2"/>
    <row r="1881" s="20" customFormat="1" x14ac:dyDescent="0.2"/>
    <row r="1882" s="20" customFormat="1" x14ac:dyDescent="0.2"/>
    <row r="1883" s="20" customFormat="1" x14ac:dyDescent="0.2"/>
  </sheetData>
  <phoneticPr fontId="0" type="noConversion"/>
  <conditionalFormatting sqref="A58:I59 A55:B57 D55:I57 A13:I52">
    <cfRule type="expression" dxfId="2" priority="5" stopIfTrue="1">
      <formula>MOD(ROW(),2)=0</formula>
    </cfRule>
  </conditionalFormatting>
  <conditionalFormatting sqref="C55:C57">
    <cfRule type="expression" dxfId="1" priority="4" stopIfTrue="1">
      <formula>MOD(ROW(),2)=0</formula>
    </cfRule>
  </conditionalFormatting>
  <conditionalFormatting sqref="A53:I54">
    <cfRule type="expression" dxfId="0" priority="1" stopIfTrue="1">
      <formula>MOD(ROW(),2)=0</formula>
    </cfRule>
  </conditionalFormatting>
  <printOptions horizontalCentered="1"/>
  <pageMargins left="0.5" right="0.5" top="0.5" bottom="0.25" header="0.25" footer="0.25"/>
  <pageSetup scale="81" fitToHeight="0" orientation="portrait" r:id="rId1"/>
  <headerFooter alignWithMargins="0">
    <oddFooter>&amp;R&amp;"Goudy Old Style,Regular"&amp;9Page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2019-01-28T17:07:15Z</cp:lastPrinted>
  <dcterms:created xsi:type="dcterms:W3CDTF">2003-01-16T19:50:14Z</dcterms:created>
  <dcterms:modified xsi:type="dcterms:W3CDTF">2020-03-06T16:09:39Z</dcterms:modified>
</cp:coreProperties>
</file>